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20" yWindow="0" windowWidth="10770" windowHeight="10110"/>
  </bookViews>
  <sheets>
    <sheet name="19.13_2017" sheetId="9" r:id="rId1"/>
  </sheets>
  <definedNames>
    <definedName name="_Key1" localSheetId="0" hidden="1">'19.13_2017'!$A$23:$A$53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'19.13_2017'!$A$14:$O$74</definedName>
    <definedName name="_xlnm.Print_Area" localSheetId="0">'19.13_2017'!$A$1:$O$222</definedName>
    <definedName name="Imprimir_área_IM" localSheetId="0">'19.13_2017'!$A$14:$O$147</definedName>
  </definedNames>
  <calcPr calcId="152511"/>
</workbook>
</file>

<file path=xl/calcChain.xml><?xml version="1.0" encoding="utf-8"?>
<calcChain xmlns="http://schemas.openxmlformats.org/spreadsheetml/2006/main">
  <c r="B70" i="9" l="1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0" i="9"/>
  <c r="B16" i="9" s="1"/>
  <c r="B19" i="9"/>
  <c r="B18" i="9"/>
  <c r="B17" i="9"/>
  <c r="B55" i="9"/>
  <c r="B22" i="9"/>
  <c r="D14" i="9"/>
  <c r="C14" i="9"/>
  <c r="D16" i="9"/>
  <c r="C16" i="9"/>
  <c r="D22" i="9"/>
  <c r="C22" i="9"/>
  <c r="D55" i="9"/>
  <c r="C55" i="9"/>
  <c r="D70" i="9"/>
  <c r="D69" i="9"/>
  <c r="D68" i="9"/>
  <c r="D67" i="9"/>
  <c r="D66" i="9"/>
  <c r="D65" i="9"/>
  <c r="D64" i="9"/>
  <c r="D63" i="9"/>
  <c r="D62" i="9"/>
  <c r="D61" i="9"/>
  <c r="D60" i="9"/>
  <c r="D59" i="9"/>
  <c r="D58" i="9"/>
  <c r="D57" i="9"/>
  <c r="D56" i="9"/>
  <c r="D53" i="9"/>
  <c r="D52" i="9"/>
  <c r="D51" i="9"/>
  <c r="D50" i="9"/>
  <c r="D49" i="9"/>
  <c r="D48" i="9"/>
  <c r="D47" i="9"/>
  <c r="D46" i="9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0" i="9"/>
  <c r="D19" i="9"/>
  <c r="D18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0" i="9"/>
  <c r="C19" i="9"/>
  <c r="C18" i="9"/>
  <c r="D17" i="9"/>
  <c r="C17" i="9"/>
  <c r="O14" i="9"/>
  <c r="N14" i="9"/>
  <c r="M14" i="9"/>
  <c r="L14" i="9"/>
  <c r="K14" i="9"/>
  <c r="J14" i="9"/>
  <c r="I14" i="9"/>
  <c r="H14" i="9"/>
  <c r="G14" i="9"/>
  <c r="F14" i="9"/>
  <c r="E14" i="9"/>
  <c r="O16" i="9"/>
  <c r="N16" i="9"/>
  <c r="M16" i="9"/>
  <c r="L16" i="9"/>
  <c r="K16" i="9"/>
  <c r="J16" i="9"/>
  <c r="I16" i="9"/>
  <c r="H16" i="9"/>
  <c r="G16" i="9"/>
  <c r="F16" i="9"/>
  <c r="E16" i="9"/>
  <c r="O22" i="9"/>
  <c r="N22" i="9"/>
  <c r="M22" i="9"/>
  <c r="L22" i="9"/>
  <c r="K22" i="9"/>
  <c r="J22" i="9"/>
  <c r="I22" i="9"/>
  <c r="H22" i="9"/>
  <c r="G22" i="9"/>
  <c r="F22" i="9"/>
  <c r="E22" i="9"/>
  <c r="O55" i="9"/>
  <c r="N55" i="9"/>
  <c r="M55" i="9"/>
  <c r="L55" i="9"/>
  <c r="K55" i="9"/>
  <c r="J55" i="9"/>
  <c r="I55" i="9"/>
  <c r="H55" i="9"/>
  <c r="G55" i="9"/>
  <c r="F55" i="9"/>
  <c r="E55" i="9"/>
  <c r="M87" i="9"/>
  <c r="L87" i="9"/>
  <c r="K87" i="9"/>
  <c r="J87" i="9"/>
  <c r="I87" i="9"/>
  <c r="H87" i="9"/>
  <c r="G87" i="9"/>
  <c r="F87" i="9"/>
  <c r="E87" i="9"/>
  <c r="D87" i="9"/>
  <c r="C87" i="9"/>
  <c r="B87" i="9"/>
  <c r="M89" i="9"/>
  <c r="L89" i="9"/>
  <c r="K89" i="9"/>
  <c r="J89" i="9"/>
  <c r="I89" i="9"/>
  <c r="H89" i="9"/>
  <c r="G89" i="9"/>
  <c r="F89" i="9"/>
  <c r="E89" i="9"/>
  <c r="D89" i="9"/>
  <c r="C89" i="9"/>
  <c r="B89" i="9"/>
  <c r="M95" i="9"/>
  <c r="L95" i="9"/>
  <c r="K95" i="9"/>
  <c r="J95" i="9"/>
  <c r="I95" i="9"/>
  <c r="H95" i="9"/>
  <c r="G95" i="9"/>
  <c r="F95" i="9"/>
  <c r="E95" i="9"/>
  <c r="D95" i="9"/>
  <c r="C95" i="9"/>
  <c r="B95" i="9"/>
  <c r="M128" i="9"/>
  <c r="L128" i="9"/>
  <c r="K128" i="9"/>
  <c r="J128" i="9"/>
  <c r="I128" i="9"/>
  <c r="H128" i="9"/>
  <c r="G128" i="9"/>
  <c r="F128" i="9"/>
  <c r="E128" i="9"/>
  <c r="D128" i="9"/>
  <c r="C128" i="9"/>
  <c r="B128" i="9"/>
  <c r="N163" i="9"/>
  <c r="M163" i="9"/>
  <c r="L163" i="9"/>
  <c r="K163" i="9"/>
  <c r="J163" i="9"/>
  <c r="I163" i="9"/>
  <c r="H163" i="9"/>
  <c r="G163" i="9"/>
  <c r="F163" i="9"/>
  <c r="E163" i="9"/>
  <c r="D163" i="9"/>
  <c r="C163" i="9"/>
  <c r="B163" i="9"/>
  <c r="N165" i="9"/>
  <c r="M165" i="9"/>
  <c r="L165" i="9"/>
  <c r="K165" i="9"/>
  <c r="J165" i="9"/>
  <c r="I165" i="9"/>
  <c r="H165" i="9"/>
  <c r="G165" i="9"/>
  <c r="F165" i="9"/>
  <c r="E165" i="9"/>
  <c r="D165" i="9"/>
  <c r="C165" i="9"/>
  <c r="B165" i="9"/>
  <c r="N171" i="9"/>
  <c r="M171" i="9"/>
  <c r="L171" i="9"/>
  <c r="K171" i="9"/>
  <c r="J171" i="9"/>
  <c r="I171" i="9"/>
  <c r="H171" i="9"/>
  <c r="G171" i="9"/>
  <c r="F171" i="9"/>
  <c r="E171" i="9"/>
  <c r="D171" i="9"/>
  <c r="C171" i="9"/>
  <c r="B171" i="9"/>
  <c r="N204" i="9"/>
  <c r="M204" i="9"/>
  <c r="L204" i="9"/>
  <c r="K204" i="9"/>
  <c r="J204" i="9"/>
  <c r="I204" i="9"/>
  <c r="H204" i="9"/>
  <c r="G204" i="9"/>
  <c r="F204" i="9"/>
  <c r="E204" i="9"/>
  <c r="D204" i="9"/>
  <c r="C204" i="9"/>
  <c r="B204" i="9"/>
  <c r="B14" i="9" l="1"/>
</calcChain>
</file>

<file path=xl/sharedStrings.xml><?xml version="1.0" encoding="utf-8"?>
<sst xmlns="http://schemas.openxmlformats.org/spreadsheetml/2006/main" count="247" uniqueCount="90">
  <si>
    <t>SNS</t>
  </si>
  <si>
    <t>DPT</t>
  </si>
  <si>
    <t>SABIN</t>
  </si>
  <si>
    <t>BCG</t>
  </si>
  <si>
    <t>--P--</t>
  </si>
  <si>
    <t>PPD</t>
  </si>
  <si>
    <t>DPT a</t>
  </si>
  <si>
    <t>19.13 Dosis Aplicadas según Producto Biológico por Delegación 
Primera Parte</t>
  </si>
  <si>
    <t>Delegación</t>
  </si>
  <si>
    <t>Biológicos</t>
  </si>
  <si>
    <t>Total</t>
  </si>
  <si>
    <t>Subtotal</t>
  </si>
  <si>
    <t>DPAT+IPV/HIB
(Pentavalente Acelular)</t>
  </si>
  <si>
    <t>Anti-
Rotavirus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</si>
  <si>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</si>
  <si>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</si>
  <si>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</si>
  <si>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</si>
  <si>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</si>
  <si>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</si>
  <si>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</si>
  <si>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</si>
  <si>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</si>
  <si>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</si>
  <si>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</si>
  <si>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</si>
  <si>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</si>
  <si>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</si>
  <si>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</si>
  <si>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</si>
  <si>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</si>
  <si>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</si>
  <si>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</si>
  <si>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</si>
  <si>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</si>
  <si>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</si>
  <si>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</si>
  <si>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</si>
  <si>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</si>
  <si>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</si>
  <si>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</si>
  <si>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</si>
  <si>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</si>
  <si>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</si>
  <si>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</si>
  <si>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</si>
  <si>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</si>
  <si>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</si>
  <si>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</si>
  <si>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</si>
  <si>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</si>
  <si>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</si>
  <si>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</si>
  <si>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</si>
  <si>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</si>
  <si>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</si>
  <si>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</si>
  <si>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</si>
  <si>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</si>
  <si>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</si>
  <si>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</si>
  <si>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</si>
  <si>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</si>
  <si>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</si>
  <si>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</si>
  <si>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</si>
  <si>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(SM7-3/1)</t>
  </si>
  <si>
    <t>D.H. = Derechohabientes</t>
  </si>
  <si>
    <t>No D.H. = No Derechohabientes</t>
  </si>
  <si>
    <t>19.13 Dosis Aplicadas según Producto Biológico por Delegación 
Segunda Parte</t>
  </si>
  <si>
    <t>Triple Viral
(SRP)</t>
  </si>
  <si>
    <t>Sarampión
Rubeóla  (SR)</t>
  </si>
  <si>
    <t>Toxoide Tetánico
Diftérico  (TD)</t>
  </si>
  <si>
    <t>Inm. Hum
Antitetánica</t>
  </si>
  <si>
    <t>Anti-
Hepatitis  "B"</t>
  </si>
  <si>
    <t>Anti-
Hepatitis  "A"</t>
  </si>
  <si>
    <t>Anti- Influenza 
Estacional</t>
  </si>
  <si>
    <t>19.13 Dosis Aplicadas según Producto Biológico por Delegación
Tercera Parte</t>
  </si>
  <si>
    <t>Antirrábica
Humana</t>
  </si>
  <si>
    <t>Inm. Hum. 
Antirrábica</t>
  </si>
  <si>
    <t>Anti-
Neumococcica
Conjugada</t>
  </si>
  <si>
    <t>Anti-
Neumococcica 23
Adultos</t>
  </si>
  <si>
    <t>Faboterápico Polivalente</t>
  </si>
  <si>
    <t>Antivaricela</t>
  </si>
  <si>
    <t>Virus del Papiloma Humano (VPH)</t>
  </si>
  <si>
    <t>Antialacrán</t>
  </si>
  <si>
    <t>Antiviperino</t>
  </si>
  <si>
    <t>Antiarácnico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</si>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</sst>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b/>
      <sz val="11"/>
      <color theme="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color theme="1"/>
      <name val="Soberana Sans Light"/>
      <family val="3"/>
    </font>
    <font>
      <b/>
      <sz val="14"/>
      <name val="Arial"/>
      <family val="2"/>
    </font>
    <font>
      <sz val="12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0">
    <xf numFmtId="0" fontId="0" fillId="0" borderId="0" xfId="0"/>
    <xf numFmtId="0" fontId="3" fillId="0" borderId="0" xfId="1" applyFont="1" applyFill="1"/>
    <xf numFmtId="0" fontId="2" fillId="0" borderId="0" xfId="1" applyFont="1" applyFill="1"/>
    <xf numFmtId="0" fontId="3" fillId="0" borderId="0" xfId="1" applyFont="1" applyFill="1" applyBorder="1"/>
    <xf numFmtId="164" fontId="3" fillId="0" borderId="0" xfId="1" applyNumberFormat="1" applyFont="1" applyFill="1" applyBorder="1" applyProtection="1"/>
    <xf numFmtId="164" fontId="2" fillId="0" borderId="0" xfId="1" applyNumberFormat="1" applyFont="1" applyFill="1" applyAlignment="1" applyProtection="1">
      <alignment horizontal="right"/>
    </xf>
    <xf numFmtId="164" fontId="3" fillId="0" borderId="0" xfId="1" applyNumberFormat="1" applyFont="1" applyFill="1" applyProtection="1"/>
    <xf numFmtId="164" fontId="3" fillId="0" borderId="0" xfId="1" applyNumberFormat="1" applyFont="1" applyFill="1" applyAlignment="1" applyProtection="1">
      <alignment horizontal="center"/>
    </xf>
    <xf numFmtId="164" fontId="3" fillId="0" borderId="0" xfId="1" applyNumberFormat="1" applyFont="1" applyFill="1" applyAlignment="1" applyProtection="1">
      <alignment horizontal="right"/>
    </xf>
    <xf numFmtId="0" fontId="3" fillId="0" borderId="0" xfId="1" applyFont="1" applyFill="1" applyAlignment="1">
      <alignment horizontal="right"/>
    </xf>
    <xf numFmtId="164" fontId="3" fillId="0" borderId="0" xfId="1" applyNumberFormat="1" applyFont="1" applyFill="1" applyBorder="1" applyAlignment="1" applyProtection="1">
      <alignment horizontal="right"/>
    </xf>
    <xf numFmtId="0" fontId="3" fillId="0" borderId="0" xfId="1" applyFont="1" applyFill="1" applyBorder="1" applyAlignment="1" applyProtection="1">
      <alignment horizontal="center"/>
    </xf>
    <xf numFmtId="0" fontId="5" fillId="0" borderId="0" xfId="1" applyFont="1" applyFill="1"/>
    <xf numFmtId="0" fontId="3" fillId="0" borderId="0" xfId="0" applyFont="1" applyFill="1" applyAlignment="1" applyProtection="1">
      <alignment horizontal="left" indent="2"/>
    </xf>
    <xf numFmtId="0" fontId="6" fillId="0" borderId="0" xfId="1" applyFont="1" applyFill="1" applyBorder="1" applyAlignment="1"/>
    <xf numFmtId="0" fontId="7" fillId="0" borderId="0" xfId="1" applyFont="1" applyFill="1"/>
    <xf numFmtId="0" fontId="8" fillId="0" borderId="0" xfId="1" applyFont="1" applyFill="1" applyAlignment="1" applyProtection="1"/>
    <xf numFmtId="0" fontId="8" fillId="0" borderId="0" xfId="1" applyFont="1" applyFill="1"/>
    <xf numFmtId="0" fontId="2" fillId="0" borderId="1" xfId="1" applyFont="1" applyFill="1" applyBorder="1" applyAlignment="1" applyProtection="1">
      <alignment horizontal="centerContinuous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/>
    </xf>
    <xf numFmtId="164" fontId="6" fillId="0" borderId="2" xfId="1" applyNumberFormat="1" applyFont="1" applyFill="1" applyBorder="1" applyAlignment="1" applyProtection="1">
      <alignment horizontal="center"/>
    </xf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0" fontId="12" fillId="0" borderId="0" xfId="2" applyFont="1" applyFill="1"/>
    <xf numFmtId="0" fontId="12" fillId="0" borderId="0" xfId="1" applyFont="1" applyFill="1" applyAlignment="1"/>
    <xf numFmtId="0" fontId="13" fillId="0" borderId="0" xfId="1" applyFont="1" applyFill="1" applyAlignment="1"/>
    <xf numFmtId="0" fontId="12" fillId="0" borderId="0" xfId="1" applyFont="1" applyFill="1"/>
    <xf numFmtId="164" fontId="13" fillId="0" borderId="0" xfId="1" applyNumberFormat="1" applyFont="1" applyFill="1" applyAlignment="1" applyProtection="1">
      <alignment horizontal="right"/>
    </xf>
    <xf numFmtId="0" fontId="13" fillId="0" borderId="0" xfId="1" applyFont="1" applyFill="1"/>
    <xf numFmtId="164" fontId="12" fillId="0" borderId="0" xfId="1" applyNumberFormat="1" applyFont="1" applyFill="1" applyAlignment="1" applyProtection="1">
      <alignment horizontal="center"/>
    </xf>
    <xf numFmtId="164" fontId="12" fillId="0" borderId="0" xfId="1" applyNumberFormat="1" applyFont="1" applyFill="1" applyAlignment="1" applyProtection="1">
      <alignment horizontal="right"/>
    </xf>
    <xf numFmtId="0" fontId="12" fillId="0" borderId="0" xfId="1" applyFont="1" applyFill="1" applyAlignment="1">
      <alignment horizontal="center"/>
    </xf>
    <xf numFmtId="0" fontId="14" fillId="0" borderId="0" xfId="0" applyFont="1"/>
    <xf numFmtId="164" fontId="11" fillId="0" borderId="0" xfId="1" applyNumberFormat="1" applyFont="1" applyFill="1" applyBorder="1" applyProtection="1"/>
    <xf numFmtId="0" fontId="14" fillId="0" borderId="0" xfId="0" applyFont="1" applyAlignment="1">
      <alignment horizontal="left" indent="2"/>
    </xf>
    <xf numFmtId="164" fontId="11" fillId="0" borderId="0" xfId="1" applyNumberFormat="1" applyFont="1" applyFill="1" applyProtection="1"/>
    <xf numFmtId="0" fontId="12" fillId="0" borderId="0" xfId="1" applyFont="1" applyFill="1" applyBorder="1"/>
    <xf numFmtId="0" fontId="13" fillId="0" borderId="1" xfId="1" applyFont="1" applyFill="1" applyBorder="1" applyAlignment="1" applyProtection="1">
      <alignment horizontal="centerContinuous"/>
    </xf>
    <xf numFmtId="0" fontId="13" fillId="0" borderId="0" xfId="1" applyFont="1" applyFill="1" applyBorder="1" applyAlignment="1" applyProtection="1">
      <alignment horizontal="centerContinuous"/>
    </xf>
    <xf numFmtId="0" fontId="2" fillId="0" borderId="0" xfId="1" applyFont="1" applyFill="1" applyAlignment="1" applyProtection="1">
      <alignment horizontal="center"/>
    </xf>
    <xf numFmtId="0" fontId="6" fillId="0" borderId="0" xfId="1" applyFont="1" applyFill="1" applyBorder="1" applyAlignment="1" applyProtection="1">
      <alignment horizontal="centerContinuous"/>
    </xf>
    <xf numFmtId="164" fontId="6" fillId="0" borderId="0" xfId="1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wrapText="1"/>
    </xf>
    <xf numFmtId="0" fontId="6" fillId="0" borderId="0" xfId="1" applyFont="1" applyFill="1" applyAlignment="1"/>
    <xf numFmtId="164" fontId="11" fillId="0" borderId="0" xfId="1" applyNumberFormat="1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left" indent="2"/>
    </xf>
    <xf numFmtId="164" fontId="12" fillId="0" borderId="0" xfId="1" applyNumberFormat="1" applyFont="1" applyFill="1" applyProtection="1"/>
    <xf numFmtId="0" fontId="15" fillId="0" borderId="0" xfId="1" applyFont="1" applyFill="1" applyAlignment="1" applyProtection="1"/>
    <xf numFmtId="0" fontId="15" fillId="0" borderId="0" xfId="1" applyFont="1" applyFill="1"/>
    <xf numFmtId="0" fontId="13" fillId="0" borderId="0" xfId="1" applyFont="1" applyFill="1" applyAlignment="1" applyProtection="1">
      <alignment horizontal="centerContinuous"/>
    </xf>
    <xf numFmtId="0" fontId="16" fillId="0" borderId="0" xfId="0" applyFont="1" applyBorder="1" applyAlignment="1">
      <alignment horizontal="center" vertical="center"/>
    </xf>
    <xf numFmtId="164" fontId="3" fillId="0" borderId="0" xfId="1" applyNumberFormat="1" applyFont="1" applyFill="1" applyBorder="1" applyAlignment="1" applyProtection="1">
      <alignment horizontal="center"/>
    </xf>
    <xf numFmtId="3" fontId="12" fillId="0" borderId="0" xfId="0" applyNumberFormat="1" applyFont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164" fontId="12" fillId="0" borderId="0" xfId="1" applyNumberFormat="1" applyFont="1" applyFill="1" applyAlignment="1" applyProtection="1"/>
    <xf numFmtId="0" fontId="6" fillId="0" borderId="10" xfId="1" applyFont="1" applyFill="1" applyBorder="1" applyAlignment="1" applyProtection="1">
      <alignment horizontal="centerContinuous"/>
    </xf>
    <xf numFmtId="0" fontId="6" fillId="0" borderId="10" xfId="1" applyFont="1" applyFill="1" applyBorder="1" applyAlignment="1" applyProtection="1">
      <alignment horizontal="center"/>
    </xf>
    <xf numFmtId="164" fontId="6" fillId="0" borderId="10" xfId="1" applyNumberFormat="1" applyFont="1" applyFill="1" applyBorder="1" applyAlignment="1" applyProtection="1">
      <alignment horizontal="center"/>
    </xf>
    <xf numFmtId="164" fontId="13" fillId="0" borderId="0" xfId="1" applyNumberFormat="1" applyFont="1" applyFill="1" applyProtection="1"/>
    <xf numFmtId="3" fontId="10" fillId="0" borderId="0" xfId="0" applyNumberFormat="1" applyFont="1"/>
    <xf numFmtId="0" fontId="12" fillId="0" borderId="0" xfId="1" applyFont="1" applyFill="1" applyAlignment="1">
      <alignment horizontal="right"/>
    </xf>
    <xf numFmtId="164" fontId="13" fillId="0" borderId="1" xfId="1" applyNumberFormat="1" applyFont="1" applyFill="1" applyBorder="1" applyAlignment="1" applyProtection="1">
      <alignment horizontal="right"/>
    </xf>
    <xf numFmtId="164" fontId="12" fillId="0" borderId="1" xfId="1" applyNumberFormat="1" applyFont="1" applyFill="1" applyBorder="1" applyAlignment="1" applyProtection="1">
      <alignment horizontal="right"/>
    </xf>
    <xf numFmtId="3" fontId="9" fillId="0" borderId="0" xfId="0" applyNumberFormat="1" applyFont="1"/>
    <xf numFmtId="3" fontId="10" fillId="0" borderId="1" xfId="0" applyNumberFormat="1" applyFont="1" applyBorder="1"/>
    <xf numFmtId="3" fontId="12" fillId="0" borderId="0" xfId="1" applyNumberFormat="1" applyFont="1" applyFill="1" applyAlignment="1" applyProtection="1">
      <alignment horizontal="right"/>
    </xf>
    <xf numFmtId="3" fontId="12" fillId="0" borderId="0" xfId="1" applyNumberFormat="1" applyFont="1" applyFill="1" applyAlignment="1">
      <alignment horizontal="right"/>
    </xf>
    <xf numFmtId="3" fontId="12" fillId="0" borderId="0" xfId="1" applyNumberFormat="1" applyFont="1" applyFill="1" applyBorder="1" applyAlignment="1" applyProtection="1">
      <alignment horizontal="right"/>
    </xf>
    <xf numFmtId="3" fontId="9" fillId="0" borderId="0" xfId="0" applyNumberFormat="1" applyFont="1" applyAlignment="1"/>
    <xf numFmtId="3" fontId="10" fillId="0" borderId="0" xfId="0" applyNumberFormat="1" applyFont="1" applyAlignment="1"/>
    <xf numFmtId="3" fontId="10" fillId="0" borderId="1" xfId="0" applyNumberFormat="1" applyFont="1" applyBorder="1" applyAlignment="1"/>
    <xf numFmtId="0" fontId="8" fillId="0" borderId="0" xfId="1" applyFont="1" applyFill="1" applyAlignment="1" applyProtection="1">
      <alignment wrapText="1"/>
    </xf>
    <xf numFmtId="0" fontId="6" fillId="0" borderId="2" xfId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0" xfId="1" applyFont="1" applyFill="1" applyAlignment="1" applyProtection="1">
      <alignment horizontal="center" wrapText="1"/>
    </xf>
    <xf numFmtId="0" fontId="6" fillId="0" borderId="0" xfId="1" applyFont="1" applyFill="1" applyAlignment="1">
      <alignment horizontal="right"/>
    </xf>
    <xf numFmtId="0" fontId="6" fillId="0" borderId="2" xfId="1" applyFont="1" applyFill="1" applyBorder="1" applyAlignment="1" applyProtection="1">
      <alignment horizontal="center" wrapText="1"/>
    </xf>
    <xf numFmtId="0" fontId="6" fillId="0" borderId="2" xfId="1" applyFont="1" applyFill="1" applyBorder="1" applyAlignment="1">
      <alignment horizontal="center" wrapText="1" readingOrder="1"/>
    </xf>
    <xf numFmtId="164" fontId="6" fillId="0" borderId="3" xfId="1" applyNumberFormat="1" applyFont="1" applyFill="1" applyBorder="1" applyAlignment="1" applyProtection="1">
      <alignment horizontal="center" vertical="center"/>
    </xf>
    <xf numFmtId="164" fontId="6" fillId="0" borderId="5" xfId="1" applyNumberFormat="1" applyFont="1" applyFill="1" applyBorder="1" applyAlignment="1" applyProtection="1">
      <alignment horizontal="center" vertical="center"/>
    </xf>
    <xf numFmtId="164" fontId="6" fillId="0" borderId="4" xfId="1" applyNumberFormat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7" xfId="1" applyFont="1" applyFill="1" applyBorder="1" applyAlignment="1" applyProtection="1">
      <alignment horizontal="center" vertical="center"/>
    </xf>
    <xf numFmtId="0" fontId="6" fillId="0" borderId="8" xfId="1" applyFont="1" applyFill="1" applyBorder="1" applyAlignment="1" applyProtection="1">
      <alignment horizontal="center" vertical="center"/>
    </xf>
    <xf numFmtId="0" fontId="6" fillId="0" borderId="9" xfId="1" applyFont="1" applyFill="1" applyBorder="1" applyAlignment="1" applyProtection="1">
      <alignment horizontal="center" vertical="center"/>
    </xf>
    <xf numFmtId="0" fontId="11" fillId="0" borderId="0" xfId="1" applyFont="1" applyFill="1" applyBorder="1"/>
    <xf numFmtId="0" fontId="11" fillId="0" borderId="0" xfId="1" applyFont="1" applyFill="1"/>
    <xf numFmtId="164" fontId="11" fillId="0" borderId="0" xfId="1" applyNumberFormat="1" applyFont="1" applyFill="1" applyBorder="1" applyAlignment="1" applyProtection="1">
      <alignment horizontal="right"/>
    </xf>
    <xf numFmtId="0" fontId="14" fillId="0" borderId="0" xfId="0" applyFont="1" applyBorder="1"/>
    <xf numFmtId="164" fontId="11" fillId="0" borderId="0" xfId="1" applyNumberFormat="1" applyFont="1" applyFill="1" applyAlignment="1" applyProtection="1">
      <alignment horizontal="right"/>
    </xf>
    <xf numFmtId="3" fontId="11" fillId="0" borderId="0" xfId="0" applyNumberFormat="1" applyFont="1" applyBorder="1" applyAlignment="1">
      <alignment horizontal="righ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javascript:detalle(7)" TargetMode="External"/><Relationship Id="rId13" Type="http://schemas.openxmlformats.org/officeDocument/2006/relationships/hyperlink" Target="javascript:detalle(12)" TargetMode="External"/><Relationship Id="rId18" Type="http://schemas.openxmlformats.org/officeDocument/2006/relationships/hyperlink" Target="javascript:detalle(17)" TargetMode="External"/><Relationship Id="rId26" Type="http://schemas.openxmlformats.org/officeDocument/2006/relationships/hyperlink" Target="javascript:detalle(25)" TargetMode="External"/><Relationship Id="rId3" Type="http://schemas.openxmlformats.org/officeDocument/2006/relationships/hyperlink" Target="javascript:detalle(2)" TargetMode="External"/><Relationship Id="rId21" Type="http://schemas.openxmlformats.org/officeDocument/2006/relationships/hyperlink" Target="javascript:detalle(20)" TargetMode="External"/><Relationship Id="rId7" Type="http://schemas.openxmlformats.org/officeDocument/2006/relationships/hyperlink" Target="javascript:detalle(6)" TargetMode="External"/><Relationship Id="rId12" Type="http://schemas.openxmlformats.org/officeDocument/2006/relationships/hyperlink" Target="javascript:detalle(11)" TargetMode="External"/><Relationship Id="rId17" Type="http://schemas.openxmlformats.org/officeDocument/2006/relationships/hyperlink" Target="javascript:detalle(16)" TargetMode="External"/><Relationship Id="rId25" Type="http://schemas.openxmlformats.org/officeDocument/2006/relationships/hyperlink" Target="javascript:detalle(24)" TargetMode="External"/><Relationship Id="rId2" Type="http://schemas.openxmlformats.org/officeDocument/2006/relationships/image" Target="../media/image1.gif"/><Relationship Id="rId16" Type="http://schemas.openxmlformats.org/officeDocument/2006/relationships/hyperlink" Target="javascript:detalle(15)" TargetMode="External"/><Relationship Id="rId20" Type="http://schemas.openxmlformats.org/officeDocument/2006/relationships/hyperlink" Target="javascript:detalle(19)" TargetMode="External"/><Relationship Id="rId29" Type="http://schemas.openxmlformats.org/officeDocument/2006/relationships/hyperlink" Target="javascript:detalle(28)" TargetMode="External"/><Relationship Id="rId1" Type="http://schemas.openxmlformats.org/officeDocument/2006/relationships/hyperlink" Target="javascript:detalle(1)" TargetMode="External"/><Relationship Id="rId6" Type="http://schemas.openxmlformats.org/officeDocument/2006/relationships/hyperlink" Target="javascript:detalle(5)" TargetMode="External"/><Relationship Id="rId11" Type="http://schemas.openxmlformats.org/officeDocument/2006/relationships/hyperlink" Target="javascript:detalle(10)" TargetMode="External"/><Relationship Id="rId24" Type="http://schemas.openxmlformats.org/officeDocument/2006/relationships/hyperlink" Target="javascript:detalle(23)" TargetMode="External"/><Relationship Id="rId32" Type="http://schemas.openxmlformats.org/officeDocument/2006/relationships/image" Target="../media/image2.png"/><Relationship Id="rId5" Type="http://schemas.openxmlformats.org/officeDocument/2006/relationships/hyperlink" Target="javascript:detalle(4)" TargetMode="External"/><Relationship Id="rId15" Type="http://schemas.openxmlformats.org/officeDocument/2006/relationships/hyperlink" Target="javascript:detalle(14)" TargetMode="External"/><Relationship Id="rId23" Type="http://schemas.openxmlformats.org/officeDocument/2006/relationships/hyperlink" Target="javascript:detalle(22)" TargetMode="External"/><Relationship Id="rId28" Type="http://schemas.openxmlformats.org/officeDocument/2006/relationships/hyperlink" Target="javascript:detalle(27)" TargetMode="External"/><Relationship Id="rId10" Type="http://schemas.openxmlformats.org/officeDocument/2006/relationships/hyperlink" Target="javascript:detalle(9)" TargetMode="External"/><Relationship Id="rId19" Type="http://schemas.openxmlformats.org/officeDocument/2006/relationships/hyperlink" Target="javascript:detalle(18)" TargetMode="External"/><Relationship Id="rId31" Type="http://schemas.openxmlformats.org/officeDocument/2006/relationships/hyperlink" Target="javascript:detalle(30)" TargetMode="External"/><Relationship Id="rId4" Type="http://schemas.openxmlformats.org/officeDocument/2006/relationships/hyperlink" Target="javascript:detalle(3)" TargetMode="External"/><Relationship Id="rId9" Type="http://schemas.openxmlformats.org/officeDocument/2006/relationships/hyperlink" Target="javascript:detalle(8)" TargetMode="External"/><Relationship Id="rId14" Type="http://schemas.openxmlformats.org/officeDocument/2006/relationships/hyperlink" Target="javascript:detalle(13)" TargetMode="External"/><Relationship Id="rId22" Type="http://schemas.openxmlformats.org/officeDocument/2006/relationships/hyperlink" Target="javascript:detalle(21)" TargetMode="External"/><Relationship Id="rId27" Type="http://schemas.openxmlformats.org/officeDocument/2006/relationships/hyperlink" Target="javascript:detalle(26)" TargetMode="External"/><Relationship Id="rId30" Type="http://schemas.openxmlformats.org/officeDocument/2006/relationships/hyperlink" Target="javascript:detalle(29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095" name="Picture 71" descr="http://sgm.issste.gob.mx/preventiva_2014/images/mas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3748325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096" name="Picture 72" descr="http://sgm.issste.gob.mx/preventiva_2014/images/mas.gif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196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097" name="Picture 73" descr="http://sgm.issste.gob.mx/preventiva_2014/images/mas.gif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577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098" name="Picture 74" descr="http://sgm.issste.gob.mx/preventiva_2014/images/mas.gif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49580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099" name="Picture 75" descr="http://sgm.issste.gob.mx/preventiva_2014/images/mas.gif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52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0" name="Picture 76" descr="http://sgm.issste.gob.mx/preventiva_2014/images/mas.gif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591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1" name="Picture 77" descr="http://sgm.issste.gob.mx/preventiva_2014/images/mas.gif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29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2" name="Picture 78" descr="http://sgm.issste.gob.mx/preventiva_2014/images/mas.gif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667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3" name="Picture 79" descr="http://sgm.issste.gob.mx/preventiva_2014/images/mas.gif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05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4" name="Picture 80" descr="http://sgm.issste.gob.mx/preventiva_2014/images/mas.gif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43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5" name="Picture 81" descr="http://sgm.issste.gob.mx/preventiva_2014/images/mas.gif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781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6" name="Picture 82" descr="http://sgm.issste.gob.mx/preventiva_2014/images/mas.gif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19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7" name="Picture 83" descr="http://sgm.issste.gob.mx/preventiva_2014/images/mas.gif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57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8" name="Picture 84" descr="http://sgm.issste.gob.mx/preventiva_2014/images/mas.gif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895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09" name="Picture 85" descr="http://sgm.issste.gob.mx/preventiva_2014/images/mas.gif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33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0" name="Picture 86" descr="http://sgm.issste.gob.mx/preventiva_2014/images/mas.gif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4972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1" name="Picture 87" descr="http://sgm.issste.gob.mx/preventiva_2014/images/mas.gif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10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2" name="Picture 88" descr="http://sgm.issste.gob.mx/preventiva_2014/images/mas.gif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48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3" name="Picture 89" descr="http://sgm.issste.gob.mx/preventiva_2014/images/mas.gif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086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4" name="Picture 90" descr="http://sgm.issste.gob.mx/preventiva_2014/images/mas.gif">
          <a:hlinkClick xmlns:r="http://schemas.openxmlformats.org/officeDocument/2006/relationships" r:id="rId2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24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5" name="Picture 91" descr="http://sgm.issste.gob.mx/preventiva_2014/images/mas.gif">
          <a:hlinkClick xmlns:r="http://schemas.openxmlformats.org/officeDocument/2006/relationships" r:id="rId2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1625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6" name="Picture 92" descr="http://sgm.issste.gob.mx/preventiva_2014/images/mas.gif">
          <a:hlinkClick xmlns:r="http://schemas.openxmlformats.org/officeDocument/2006/relationships" r:id="rId2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006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7" name="Picture 93" descr="http://sgm.issste.gob.mx/preventiva_2014/images/mas.gif">
          <a:hlinkClick xmlns:r="http://schemas.openxmlformats.org/officeDocument/2006/relationships" r:id="rId2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387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8" name="Picture 94" descr="http://sgm.issste.gob.mx/preventiva_2014/images/mas.gif">
          <a:hlinkClick xmlns:r="http://schemas.openxmlformats.org/officeDocument/2006/relationships" r:id="rId2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2768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19" name="Picture 95" descr="http://sgm.issste.gob.mx/preventiva_2014/images/mas.gif">
          <a:hlinkClick xmlns:r="http://schemas.openxmlformats.org/officeDocument/2006/relationships" r:id="rId2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149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20" name="Picture 96" descr="http://sgm.issste.gob.mx/preventiva_2014/images/mas.gif">
          <a:hlinkClick xmlns:r="http://schemas.openxmlformats.org/officeDocument/2006/relationships" r:id="rId2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530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21" name="Picture 97" descr="http://sgm.issste.gob.mx/preventiva_2014/images/mas.gif">
          <a:hlinkClick xmlns:r="http://schemas.openxmlformats.org/officeDocument/2006/relationships" r:id="rId2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3911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22" name="Picture 98" descr="http://sgm.issste.gob.mx/preventiva_2014/images/mas.gif">
          <a:hlinkClick xmlns:r="http://schemas.openxmlformats.org/officeDocument/2006/relationships" r:id="rId2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292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23" name="Picture 99" descr="http://sgm.issste.gob.mx/preventiva_2014/images/mas.gif">
          <a:hlinkClick xmlns:r="http://schemas.openxmlformats.org/officeDocument/2006/relationships" r:id="rId3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4673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0</xdr:colOff>
      <xdr:row>222</xdr:row>
      <xdr:rowOff>0</xdr:rowOff>
    </xdr:from>
    <xdr:to>
      <xdr:col>15</xdr:col>
      <xdr:colOff>85725</xdr:colOff>
      <xdr:row>222</xdr:row>
      <xdr:rowOff>85725</xdr:rowOff>
    </xdr:to>
    <xdr:pic>
      <xdr:nvPicPr>
        <xdr:cNvPr id="1124" name="Picture 100" descr="http://sgm.issste.gob.mx/preventiva_2014/images/mas.gif">
          <a:hlinkClick xmlns:r="http://schemas.openxmlformats.org/officeDocument/2006/relationships" r:id="rId3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69050" y="55054500"/>
          <a:ext cx="85725" cy="8572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964711</xdr:colOff>
      <xdr:row>0</xdr:row>
      <xdr:rowOff>0</xdr:rowOff>
    </xdr:from>
    <xdr:to>
      <xdr:col>14</xdr:col>
      <xdr:colOff>1219495</xdr:colOff>
      <xdr:row>4</xdr:row>
      <xdr:rowOff>156381</xdr:rowOff>
    </xdr:to>
    <xdr:pic>
      <xdr:nvPicPr>
        <xdr:cNvPr id="43" name="42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7718942" y="0"/>
          <a:ext cx="2745937" cy="9379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107155</xdr:colOff>
      <xdr:row>5</xdr:row>
      <xdr:rowOff>3175</xdr:rowOff>
    </xdr:to>
    <xdr:pic>
      <xdr:nvPicPr>
        <xdr:cNvPr id="44" name="43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0" y="0"/>
          <a:ext cx="2952749" cy="10152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73</xdr:row>
      <xdr:rowOff>83342</xdr:rowOff>
    </xdr:from>
    <xdr:to>
      <xdr:col>1</xdr:col>
      <xdr:colOff>628403</xdr:colOff>
      <xdr:row>77</xdr:row>
      <xdr:rowOff>184148</xdr:rowOff>
    </xdr:to>
    <xdr:pic>
      <xdr:nvPicPr>
        <xdr:cNvPr id="45" name="44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1" y="14597061"/>
          <a:ext cx="3473996" cy="898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559594</xdr:colOff>
      <xdr:row>73</xdr:row>
      <xdr:rowOff>14217</xdr:rowOff>
    </xdr:from>
    <xdr:to>
      <xdr:col>12</xdr:col>
      <xdr:colOff>1160614</xdr:colOff>
      <xdr:row>78</xdr:row>
      <xdr:rowOff>0</xdr:rowOff>
    </xdr:to>
    <xdr:pic>
      <xdr:nvPicPr>
        <xdr:cNvPr id="46" name="45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4656594" y="14527936"/>
          <a:ext cx="3101333" cy="98590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743331</xdr:colOff>
      <xdr:row>147</xdr:row>
      <xdr:rowOff>2005</xdr:rowOff>
    </xdr:from>
    <xdr:to>
      <xdr:col>14</xdr:col>
      <xdr:colOff>26569</xdr:colOff>
      <xdr:row>152</xdr:row>
      <xdr:rowOff>144170</xdr:rowOff>
    </xdr:to>
    <xdr:pic>
      <xdr:nvPicPr>
        <xdr:cNvPr id="47" name="46 Imagen" descr="Oficio ISSSTE of"/>
        <xdr:cNvPicPr/>
      </xdr:nvPicPr>
      <xdr:blipFill>
        <a:blip xmlns:r="http://schemas.openxmlformats.org/officeDocument/2006/relationships" r:embed="rId32" cstate="print"/>
        <a:srcRect l="68871" t="5580" r="6600" b="83550"/>
        <a:stretch>
          <a:fillRect/>
        </a:stretch>
      </xdr:blipFill>
      <xdr:spPr bwMode="auto">
        <a:xfrm>
          <a:off x="16251985" y="29920274"/>
          <a:ext cx="3019968" cy="11190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147</xdr:row>
      <xdr:rowOff>-1</xdr:rowOff>
    </xdr:from>
    <xdr:to>
      <xdr:col>1</xdr:col>
      <xdr:colOff>731472</xdr:colOff>
      <xdr:row>153</xdr:row>
      <xdr:rowOff>14216</xdr:rowOff>
    </xdr:to>
    <xdr:pic>
      <xdr:nvPicPr>
        <xdr:cNvPr id="48" name="47 Imagen" descr="Oficio ISSSTE of"/>
        <xdr:cNvPicPr/>
      </xdr:nvPicPr>
      <xdr:blipFill>
        <a:blip xmlns:r="http://schemas.openxmlformats.org/officeDocument/2006/relationships" r:embed="rId32" cstate="print"/>
        <a:srcRect l="7808" t="5580" r="58877" b="83550"/>
        <a:stretch>
          <a:fillRect/>
        </a:stretch>
      </xdr:blipFill>
      <xdr:spPr bwMode="auto">
        <a:xfrm>
          <a:off x="0" y="28830895"/>
          <a:ext cx="3568321" cy="12083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R222"/>
  <sheetViews>
    <sheetView showGridLines="0" tabSelected="1" zoomScale="80" zoomScaleNormal="80" zoomScaleSheetLayoutView="67" workbookViewId="0">
      <selection activeCell="H20" sqref="H20"/>
    </sheetView>
  </sheetViews>
  <sheetFormatPr baseColWidth="10" defaultColWidth="12.42578125" defaultRowHeight="12.75" x14ac:dyDescent="0.2"/>
  <cols>
    <col min="1" max="1" width="42.7109375" style="1" customWidth="1"/>
    <col min="2" max="15" width="18.7109375" style="1" customWidth="1"/>
    <col min="16" max="16384" width="12.42578125" style="1"/>
  </cols>
  <sheetData>
    <row r="1" spans="1:16" ht="15.75" customHeight="1" x14ac:dyDescent="0.2"/>
    <row r="2" spans="1:16" ht="15.75" customHeight="1" x14ac:dyDescent="0.2"/>
    <row r="3" spans="1:16" ht="15.75" customHeight="1" x14ac:dyDescent="0.2"/>
    <row r="4" spans="1:16" ht="15.75" customHeight="1" x14ac:dyDescent="0.2"/>
    <row r="5" spans="1:16" ht="15.75" customHeight="1" x14ac:dyDescent="0.2"/>
    <row r="6" spans="1:16" s="15" customFormat="1" ht="17.25" customHeight="1" x14ac:dyDescent="0.25">
      <c r="A6" s="84" t="s">
        <v>89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</row>
    <row r="7" spans="1:16" ht="13.5" customHeight="1" x14ac:dyDescent="0.2">
      <c r="A7" s="2"/>
    </row>
    <row r="8" spans="1:16" s="17" customFormat="1" ht="38.25" customHeight="1" x14ac:dyDescent="0.3">
      <c r="A8" s="83" t="s">
        <v>7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16"/>
    </row>
    <row r="9" spans="1:16" ht="13.5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6" ht="21.75" customHeight="1" x14ac:dyDescent="0.2">
      <c r="A10" s="79" t="s">
        <v>8</v>
      </c>
      <c r="B10" s="87" t="s">
        <v>10</v>
      </c>
      <c r="C10" s="90" t="s">
        <v>11</v>
      </c>
      <c r="D10" s="91"/>
      <c r="E10" s="79" t="s">
        <v>9</v>
      </c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3"/>
    </row>
    <row r="11" spans="1:16" ht="30.75" customHeight="1" x14ac:dyDescent="0.25">
      <c r="A11" s="79"/>
      <c r="B11" s="88"/>
      <c r="C11" s="92"/>
      <c r="D11" s="93"/>
      <c r="E11" s="79" t="s">
        <v>3</v>
      </c>
      <c r="F11" s="79"/>
      <c r="G11" s="86" t="s">
        <v>12</v>
      </c>
      <c r="H11" s="86"/>
      <c r="I11" s="85" t="s">
        <v>13</v>
      </c>
      <c r="J11" s="80"/>
      <c r="K11" s="19" t="s">
        <v>2</v>
      </c>
      <c r="L11" s="79" t="s">
        <v>1</v>
      </c>
      <c r="M11" s="79"/>
      <c r="N11" s="79" t="s">
        <v>6</v>
      </c>
      <c r="O11" s="79"/>
    </row>
    <row r="12" spans="1:16" ht="19.5" customHeight="1" x14ac:dyDescent="0.25">
      <c r="A12" s="79"/>
      <c r="B12" s="89"/>
      <c r="C12" s="20" t="s">
        <v>4</v>
      </c>
      <c r="D12" s="21" t="s">
        <v>0</v>
      </c>
      <c r="E12" s="20" t="s">
        <v>4</v>
      </c>
      <c r="F12" s="21" t="s">
        <v>0</v>
      </c>
      <c r="G12" s="20" t="s">
        <v>4</v>
      </c>
      <c r="H12" s="21" t="s">
        <v>0</v>
      </c>
      <c r="I12" s="20" t="s">
        <v>4</v>
      </c>
      <c r="J12" s="21" t="s">
        <v>0</v>
      </c>
      <c r="K12" s="21" t="s">
        <v>0</v>
      </c>
      <c r="L12" s="20" t="s">
        <v>4</v>
      </c>
      <c r="M12" s="21" t="s">
        <v>0</v>
      </c>
      <c r="N12" s="20" t="s">
        <v>4</v>
      </c>
      <c r="O12" s="21" t="s">
        <v>0</v>
      </c>
    </row>
    <row r="13" spans="1:16" s="28" customFormat="1" ht="15" customHeigh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</row>
    <row r="14" spans="1:16" s="30" customFormat="1" ht="15" customHeight="1" x14ac:dyDescent="0.25">
      <c r="A14" s="22" t="s">
        <v>10</v>
      </c>
      <c r="B14" s="70">
        <f t="shared" ref="B14:D14" si="0">SUM(B16,B22,B55)</f>
        <v>5150461</v>
      </c>
      <c r="C14" s="70">
        <f t="shared" si="0"/>
        <v>4111817</v>
      </c>
      <c r="D14" s="70">
        <f t="shared" si="0"/>
        <v>1038644</v>
      </c>
      <c r="E14" s="70">
        <f>SUM(E16,E22,E55)</f>
        <v>81163</v>
      </c>
      <c r="F14" s="70">
        <f t="shared" ref="F14:O14" si="1">SUM(F16,F22,F55)</f>
        <v>10206</v>
      </c>
      <c r="G14" s="70">
        <f t="shared" si="1"/>
        <v>286514</v>
      </c>
      <c r="H14" s="70">
        <f t="shared" si="1"/>
        <v>42420</v>
      </c>
      <c r="I14" s="70">
        <f t="shared" si="1"/>
        <v>220659</v>
      </c>
      <c r="J14" s="70">
        <f t="shared" si="1"/>
        <v>31550</v>
      </c>
      <c r="K14" s="70">
        <f t="shared" si="1"/>
        <v>621755</v>
      </c>
      <c r="L14" s="70">
        <f t="shared" si="1"/>
        <v>98441</v>
      </c>
      <c r="M14" s="70">
        <f t="shared" si="1"/>
        <v>21306</v>
      </c>
      <c r="N14" s="70">
        <f t="shared" si="1"/>
        <v>34101</v>
      </c>
      <c r="O14" s="70">
        <f t="shared" si="1"/>
        <v>6486</v>
      </c>
      <c r="P14" s="66"/>
    </row>
    <row r="15" spans="1:16" s="28" customFormat="1" ht="15" customHeight="1" x14ac:dyDescent="0.25">
      <c r="A15" s="23"/>
      <c r="B15" s="65"/>
      <c r="C15" s="2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66"/>
    </row>
    <row r="16" spans="1:16" s="28" customFormat="1" ht="15" customHeight="1" x14ac:dyDescent="0.25">
      <c r="A16" s="22" t="s">
        <v>88</v>
      </c>
      <c r="B16" s="70">
        <f t="shared" ref="B16:D16" si="2">SUM(B17:B20)</f>
        <v>604649</v>
      </c>
      <c r="C16" s="70">
        <f t="shared" si="2"/>
        <v>514447</v>
      </c>
      <c r="D16" s="70">
        <f t="shared" si="2"/>
        <v>90202</v>
      </c>
      <c r="E16" s="70">
        <f>SUM(E17:E20)</f>
        <v>10189</v>
      </c>
      <c r="F16" s="70">
        <f t="shared" ref="F16:O16" si="3">SUM(F17:F20)</f>
        <v>1018</v>
      </c>
      <c r="G16" s="70">
        <f t="shared" si="3"/>
        <v>27867</v>
      </c>
      <c r="H16" s="70">
        <f t="shared" si="3"/>
        <v>3656</v>
      </c>
      <c r="I16" s="70">
        <f t="shared" si="3"/>
        <v>26860</v>
      </c>
      <c r="J16" s="70">
        <f t="shared" si="3"/>
        <v>2953</v>
      </c>
      <c r="K16" s="70">
        <f t="shared" si="3"/>
        <v>52740</v>
      </c>
      <c r="L16" s="70">
        <f t="shared" si="3"/>
        <v>9774</v>
      </c>
      <c r="M16" s="70">
        <f t="shared" si="3"/>
        <v>1576</v>
      </c>
      <c r="N16" s="70">
        <f t="shared" si="3"/>
        <v>5187</v>
      </c>
      <c r="O16" s="70">
        <f t="shared" si="3"/>
        <v>431</v>
      </c>
      <c r="P16" s="66"/>
    </row>
    <row r="17" spans="1:44" s="28" customFormat="1" ht="15" customHeight="1" x14ac:dyDescent="0.25">
      <c r="A17" s="23" t="s">
        <v>14</v>
      </c>
      <c r="B17" s="29">
        <f>SUM(C17,D17)</f>
        <v>125173</v>
      </c>
      <c r="C17" s="32">
        <f>SUM(E17,G17,I17,L17,N17,B90,D90,F90,H90,I90,K90,L90,B166,C166,D166,F166,H166,I166,J166,K166,L166,M166)</f>
        <v>103884</v>
      </c>
      <c r="D17" s="66">
        <f>SUM(F17,H17,J17,K17,M17,O17,C90,E90,G90,J90,M90,E166,G166,N166)</f>
        <v>21289</v>
      </c>
      <c r="E17" s="66">
        <v>1323</v>
      </c>
      <c r="F17" s="66">
        <v>82</v>
      </c>
      <c r="G17" s="66">
        <v>3715</v>
      </c>
      <c r="H17" s="66">
        <v>382</v>
      </c>
      <c r="I17" s="66">
        <v>2688</v>
      </c>
      <c r="J17" s="66">
        <v>270</v>
      </c>
      <c r="K17" s="66">
        <v>15820</v>
      </c>
      <c r="L17" s="66">
        <v>1646</v>
      </c>
      <c r="M17" s="66">
        <v>234</v>
      </c>
      <c r="N17" s="66">
        <v>730</v>
      </c>
      <c r="O17" s="66">
        <v>108</v>
      </c>
      <c r="P17" s="66"/>
    </row>
    <row r="18" spans="1:44" s="28" customFormat="1" ht="15" customHeight="1" x14ac:dyDescent="0.25">
      <c r="A18" s="23" t="s">
        <v>15</v>
      </c>
      <c r="B18" s="29">
        <f t="shared" ref="B18:B20" si="4">SUM(C18,D18)</f>
        <v>165341</v>
      </c>
      <c r="C18" s="32">
        <f t="shared" ref="C18:C20" si="5">SUM(E18,G18,I18,L18,N18,B91,D91,F91,H91,I91,K91,L91,B167,C167,D167,F167,H167,I167,J167,K167,L167,M167)</f>
        <v>144039</v>
      </c>
      <c r="D18" s="66">
        <f t="shared" ref="D18:D20" si="6">SUM(F18,H18,J18,K18,M18,O18,C91,E91,G91,J91,M91,E167,G167,N167)</f>
        <v>21302</v>
      </c>
      <c r="E18" s="66">
        <v>2803</v>
      </c>
      <c r="F18" s="23">
        <v>354</v>
      </c>
      <c r="G18" s="66">
        <v>12060</v>
      </c>
      <c r="H18" s="66">
        <v>1294</v>
      </c>
      <c r="I18" s="66">
        <v>10694</v>
      </c>
      <c r="J18" s="66">
        <v>1110</v>
      </c>
      <c r="K18" s="66">
        <v>10964</v>
      </c>
      <c r="L18" s="66">
        <v>2288</v>
      </c>
      <c r="M18" s="23">
        <v>480</v>
      </c>
      <c r="N18" s="66">
        <v>2827</v>
      </c>
      <c r="O18" s="23">
        <v>191</v>
      </c>
    </row>
    <row r="19" spans="1:44" s="28" customFormat="1" ht="15" customHeight="1" x14ac:dyDescent="0.25">
      <c r="A19" s="23" t="s">
        <v>16</v>
      </c>
      <c r="B19" s="29">
        <f t="shared" si="4"/>
        <v>232380</v>
      </c>
      <c r="C19" s="32">
        <f t="shared" si="5"/>
        <v>197298</v>
      </c>
      <c r="D19" s="66">
        <f t="shared" si="6"/>
        <v>35082</v>
      </c>
      <c r="E19" s="66">
        <v>4378</v>
      </c>
      <c r="F19" s="23">
        <v>437</v>
      </c>
      <c r="G19" s="66">
        <v>8410</v>
      </c>
      <c r="H19" s="66">
        <v>1572</v>
      </c>
      <c r="I19" s="66">
        <v>10351</v>
      </c>
      <c r="J19" s="66">
        <v>1321</v>
      </c>
      <c r="K19" s="66">
        <v>17302</v>
      </c>
      <c r="L19" s="66">
        <v>4604</v>
      </c>
      <c r="M19" s="23">
        <v>671</v>
      </c>
      <c r="N19" s="66">
        <v>966</v>
      </c>
      <c r="O19" s="23">
        <v>75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</row>
    <row r="20" spans="1:44" s="28" customFormat="1" ht="15" customHeight="1" x14ac:dyDescent="0.25">
      <c r="A20" s="23" t="s">
        <v>17</v>
      </c>
      <c r="B20" s="29">
        <f t="shared" si="4"/>
        <v>81755</v>
      </c>
      <c r="C20" s="32">
        <f t="shared" si="5"/>
        <v>69226</v>
      </c>
      <c r="D20" s="66">
        <f t="shared" si="6"/>
        <v>12529</v>
      </c>
      <c r="E20" s="23">
        <v>1685</v>
      </c>
      <c r="F20" s="23">
        <v>145</v>
      </c>
      <c r="G20" s="66">
        <v>3682</v>
      </c>
      <c r="H20" s="23">
        <v>408</v>
      </c>
      <c r="I20" s="66">
        <v>3127</v>
      </c>
      <c r="J20" s="23">
        <v>252</v>
      </c>
      <c r="K20" s="66">
        <v>8654</v>
      </c>
      <c r="L20" s="23">
        <v>1236</v>
      </c>
      <c r="M20" s="23">
        <v>191</v>
      </c>
      <c r="N20" s="23">
        <v>664</v>
      </c>
      <c r="O20" s="23">
        <v>57</v>
      </c>
    </row>
    <row r="21" spans="1:44" s="28" customFormat="1" ht="15" customHeight="1" x14ac:dyDescent="0.25">
      <c r="A21" s="23"/>
      <c r="B21" s="29"/>
      <c r="C21" s="32"/>
      <c r="D21" s="32"/>
      <c r="E21" s="32"/>
      <c r="F21" s="32"/>
      <c r="G21" s="32"/>
      <c r="H21" s="32"/>
      <c r="I21" s="32"/>
      <c r="J21" s="32"/>
      <c r="K21" s="67"/>
      <c r="L21" s="32"/>
      <c r="M21" s="32"/>
      <c r="N21" s="32"/>
      <c r="O21" s="32"/>
    </row>
    <row r="22" spans="1:44" s="30" customFormat="1" ht="15" customHeight="1" x14ac:dyDescent="0.25">
      <c r="A22" s="22" t="s">
        <v>18</v>
      </c>
      <c r="B22" s="29">
        <f t="shared" ref="B22:D22" si="7">SUM(B23:B53)</f>
        <v>4478993</v>
      </c>
      <c r="C22" s="29">
        <f t="shared" si="7"/>
        <v>3531422</v>
      </c>
      <c r="D22" s="70">
        <f t="shared" si="7"/>
        <v>947571</v>
      </c>
      <c r="E22" s="70">
        <f>SUM(E23:E53)</f>
        <v>62652</v>
      </c>
      <c r="F22" s="70">
        <f t="shared" ref="F22:O22" si="8">SUM(F23:F53)</f>
        <v>9161</v>
      </c>
      <c r="G22" s="70">
        <f t="shared" si="8"/>
        <v>257514</v>
      </c>
      <c r="H22" s="70">
        <f t="shared" si="8"/>
        <v>38701</v>
      </c>
      <c r="I22" s="70">
        <f t="shared" si="8"/>
        <v>192605</v>
      </c>
      <c r="J22" s="70">
        <f t="shared" si="8"/>
        <v>28565</v>
      </c>
      <c r="K22" s="70">
        <f t="shared" si="8"/>
        <v>568919</v>
      </c>
      <c r="L22" s="70">
        <f t="shared" si="8"/>
        <v>88343</v>
      </c>
      <c r="M22" s="70">
        <f t="shared" si="8"/>
        <v>19727</v>
      </c>
      <c r="N22" s="70">
        <f t="shared" si="8"/>
        <v>27612</v>
      </c>
      <c r="O22" s="70">
        <f t="shared" si="8"/>
        <v>6039</v>
      </c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</row>
    <row r="23" spans="1:44" s="28" customFormat="1" ht="15" customHeight="1" x14ac:dyDescent="0.25">
      <c r="A23" s="23" t="s">
        <v>19</v>
      </c>
      <c r="B23" s="29">
        <f t="shared" ref="B23:B53" si="9">SUM(C23,D23)</f>
        <v>73673</v>
      </c>
      <c r="C23" s="32">
        <f t="shared" ref="C23:C53" si="10">SUM(E23,G23,I23,L23,N23,B96,D96,F96,H96,I96,K96,L96,B172,C172,D172,F172,H172,I172,J172,K172,L172,M172)</f>
        <v>57413</v>
      </c>
      <c r="D23" s="66">
        <f t="shared" ref="D23:D53" si="11">SUM(F23,H23,J23,K23,M23,O23,C96,E96,G96,J96,M96,E172,G172,N172)</f>
        <v>16260</v>
      </c>
      <c r="E23" s="23">
        <v>1498</v>
      </c>
      <c r="F23" s="23">
        <v>102</v>
      </c>
      <c r="G23" s="66">
        <v>3901</v>
      </c>
      <c r="H23" s="66">
        <v>546</v>
      </c>
      <c r="I23" s="66">
        <v>2925</v>
      </c>
      <c r="J23" s="23">
        <v>307</v>
      </c>
      <c r="K23" s="66">
        <v>11760</v>
      </c>
      <c r="L23" s="23">
        <v>2526</v>
      </c>
      <c r="M23" s="23">
        <v>122</v>
      </c>
      <c r="N23" s="23">
        <v>580</v>
      </c>
      <c r="O23" s="23">
        <v>64</v>
      </c>
    </row>
    <row r="24" spans="1:44" s="28" customFormat="1" ht="15" customHeight="1" x14ac:dyDescent="0.25">
      <c r="A24" s="23" t="s">
        <v>20</v>
      </c>
      <c r="B24" s="29">
        <f t="shared" si="9"/>
        <v>111776</v>
      </c>
      <c r="C24" s="32">
        <f t="shared" si="10"/>
        <v>94599</v>
      </c>
      <c r="D24" s="66">
        <f t="shared" si="11"/>
        <v>17177</v>
      </c>
      <c r="E24" s="23">
        <v>1083</v>
      </c>
      <c r="F24" s="23">
        <v>133</v>
      </c>
      <c r="G24" s="66">
        <v>4690</v>
      </c>
      <c r="H24" s="23">
        <v>448</v>
      </c>
      <c r="I24" s="66">
        <v>3007</v>
      </c>
      <c r="J24" s="23">
        <v>336</v>
      </c>
      <c r="K24" s="66">
        <v>6890</v>
      </c>
      <c r="L24" s="23">
        <v>1715</v>
      </c>
      <c r="M24" s="23">
        <v>207</v>
      </c>
      <c r="N24" s="23">
        <v>400</v>
      </c>
      <c r="O24" s="23">
        <v>102</v>
      </c>
    </row>
    <row r="25" spans="1:44" s="28" customFormat="1" ht="15" customHeight="1" x14ac:dyDescent="0.25">
      <c r="A25" s="23" t="s">
        <v>21</v>
      </c>
      <c r="B25" s="29">
        <f t="shared" si="9"/>
        <v>47514</v>
      </c>
      <c r="C25" s="32">
        <f t="shared" si="10"/>
        <v>35972</v>
      </c>
      <c r="D25" s="66">
        <f t="shared" si="11"/>
        <v>11542</v>
      </c>
      <c r="E25" s="23">
        <v>1225</v>
      </c>
      <c r="F25" s="23">
        <v>70</v>
      </c>
      <c r="G25" s="66">
        <v>3611</v>
      </c>
      <c r="H25" s="23">
        <v>359</v>
      </c>
      <c r="I25" s="66">
        <v>3185</v>
      </c>
      <c r="J25" s="23">
        <v>280</v>
      </c>
      <c r="K25" s="66">
        <v>8192</v>
      </c>
      <c r="L25" s="23">
        <v>669</v>
      </c>
      <c r="M25" s="23">
        <v>182</v>
      </c>
      <c r="N25" s="23">
        <v>420</v>
      </c>
      <c r="O25" s="23">
        <v>52</v>
      </c>
    </row>
    <row r="26" spans="1:44" s="28" customFormat="1" ht="15" customHeight="1" x14ac:dyDescent="0.25">
      <c r="A26" s="23" t="s">
        <v>22</v>
      </c>
      <c r="B26" s="29">
        <f t="shared" si="9"/>
        <v>86783</v>
      </c>
      <c r="C26" s="32">
        <f t="shared" si="10"/>
        <v>72306</v>
      </c>
      <c r="D26" s="66">
        <f t="shared" si="11"/>
        <v>14477</v>
      </c>
      <c r="E26" s="23">
        <v>552</v>
      </c>
      <c r="F26" s="23">
        <v>0</v>
      </c>
      <c r="G26" s="66">
        <v>5525</v>
      </c>
      <c r="H26" s="23">
        <v>385</v>
      </c>
      <c r="I26" s="66">
        <v>3664</v>
      </c>
      <c r="J26" s="23">
        <v>355</v>
      </c>
      <c r="K26" s="66">
        <v>11193</v>
      </c>
      <c r="L26" s="66">
        <v>2439</v>
      </c>
      <c r="M26" s="23">
        <v>305</v>
      </c>
      <c r="N26" s="23">
        <v>806</v>
      </c>
      <c r="O26" s="23">
        <v>0</v>
      </c>
    </row>
    <row r="27" spans="1:44" s="28" customFormat="1" ht="15" customHeight="1" x14ac:dyDescent="0.25">
      <c r="A27" s="23" t="s">
        <v>23</v>
      </c>
      <c r="B27" s="29">
        <f t="shared" si="9"/>
        <v>151224</v>
      </c>
      <c r="C27" s="32">
        <f t="shared" si="10"/>
        <v>117742</v>
      </c>
      <c r="D27" s="66">
        <f t="shared" si="11"/>
        <v>33482</v>
      </c>
      <c r="E27" s="66">
        <v>2131</v>
      </c>
      <c r="F27" s="23">
        <v>168</v>
      </c>
      <c r="G27" s="66">
        <v>11891</v>
      </c>
      <c r="H27" s="23">
        <v>1225</v>
      </c>
      <c r="I27" s="66">
        <v>6460</v>
      </c>
      <c r="J27" s="23">
        <v>816</v>
      </c>
      <c r="K27" s="66">
        <v>22753</v>
      </c>
      <c r="L27" s="66">
        <v>3201</v>
      </c>
      <c r="M27" s="23">
        <v>511</v>
      </c>
      <c r="N27" s="66">
        <v>833</v>
      </c>
      <c r="O27" s="23">
        <v>204</v>
      </c>
    </row>
    <row r="28" spans="1:44" s="28" customFormat="1" ht="15" customHeight="1" x14ac:dyDescent="0.25">
      <c r="A28" s="23" t="s">
        <v>24</v>
      </c>
      <c r="B28" s="29">
        <f t="shared" si="9"/>
        <v>39817</v>
      </c>
      <c r="C28" s="32">
        <f t="shared" si="10"/>
        <v>29897</v>
      </c>
      <c r="D28" s="66">
        <f t="shared" si="11"/>
        <v>9920</v>
      </c>
      <c r="E28" s="23">
        <v>562</v>
      </c>
      <c r="F28" s="23">
        <v>21</v>
      </c>
      <c r="G28" s="66">
        <v>2387</v>
      </c>
      <c r="H28" s="23">
        <v>174</v>
      </c>
      <c r="I28" s="66">
        <v>1678</v>
      </c>
      <c r="J28" s="23">
        <v>129</v>
      </c>
      <c r="K28" s="66">
        <v>8302</v>
      </c>
      <c r="L28" s="23">
        <v>698</v>
      </c>
      <c r="M28" s="23">
        <v>35</v>
      </c>
      <c r="N28" s="23">
        <v>379</v>
      </c>
      <c r="O28" s="23">
        <v>19</v>
      </c>
    </row>
    <row r="29" spans="1:44" s="28" customFormat="1" ht="15" customHeight="1" x14ac:dyDescent="0.25">
      <c r="A29" s="23" t="s">
        <v>25</v>
      </c>
      <c r="B29" s="29">
        <f t="shared" si="9"/>
        <v>345487</v>
      </c>
      <c r="C29" s="32">
        <f t="shared" si="10"/>
        <v>252840</v>
      </c>
      <c r="D29" s="66">
        <f t="shared" si="11"/>
        <v>92647</v>
      </c>
      <c r="E29" s="66">
        <v>9475</v>
      </c>
      <c r="F29" s="23">
        <v>2338</v>
      </c>
      <c r="G29" s="66">
        <v>21237</v>
      </c>
      <c r="H29" s="66">
        <v>6642</v>
      </c>
      <c r="I29" s="66">
        <v>14513</v>
      </c>
      <c r="J29" s="66">
        <v>4655</v>
      </c>
      <c r="K29" s="66">
        <v>37296</v>
      </c>
      <c r="L29" s="66">
        <v>8842</v>
      </c>
      <c r="M29" s="66">
        <v>3476</v>
      </c>
      <c r="N29" s="66">
        <v>2512</v>
      </c>
      <c r="O29" s="23">
        <v>1670</v>
      </c>
    </row>
    <row r="30" spans="1:44" s="28" customFormat="1" ht="15" customHeight="1" x14ac:dyDescent="0.25">
      <c r="A30" s="23" t="s">
        <v>26</v>
      </c>
      <c r="B30" s="29">
        <f t="shared" si="9"/>
        <v>116660</v>
      </c>
      <c r="C30" s="32">
        <f t="shared" si="10"/>
        <v>86024</v>
      </c>
      <c r="D30" s="66">
        <f t="shared" si="11"/>
        <v>30636</v>
      </c>
      <c r="E30" s="66">
        <v>1980</v>
      </c>
      <c r="F30" s="23">
        <v>308</v>
      </c>
      <c r="G30" s="66">
        <v>7596</v>
      </c>
      <c r="H30" s="66">
        <v>1243</v>
      </c>
      <c r="I30" s="66">
        <v>5272</v>
      </c>
      <c r="J30" s="23">
        <v>890</v>
      </c>
      <c r="K30" s="66">
        <v>19775</v>
      </c>
      <c r="L30" s="66">
        <v>1487</v>
      </c>
      <c r="M30" s="23">
        <v>401</v>
      </c>
      <c r="N30" s="23">
        <v>461</v>
      </c>
      <c r="O30" s="23">
        <v>111</v>
      </c>
    </row>
    <row r="31" spans="1:44" s="28" customFormat="1" ht="15" customHeight="1" x14ac:dyDescent="0.25">
      <c r="A31" s="23" t="s">
        <v>27</v>
      </c>
      <c r="B31" s="29">
        <f t="shared" si="9"/>
        <v>117777</v>
      </c>
      <c r="C31" s="32">
        <f t="shared" si="10"/>
        <v>91080</v>
      </c>
      <c r="D31" s="66">
        <f t="shared" si="11"/>
        <v>26697</v>
      </c>
      <c r="E31" s="66">
        <v>1459</v>
      </c>
      <c r="F31" s="23">
        <v>170</v>
      </c>
      <c r="G31" s="66">
        <v>6715</v>
      </c>
      <c r="H31" s="23">
        <v>848</v>
      </c>
      <c r="I31" s="66">
        <v>4698</v>
      </c>
      <c r="J31" s="23">
        <v>400</v>
      </c>
      <c r="K31" s="66">
        <v>19240</v>
      </c>
      <c r="L31" s="66">
        <v>2266</v>
      </c>
      <c r="M31" s="23">
        <v>290</v>
      </c>
      <c r="N31" s="66">
        <v>768</v>
      </c>
      <c r="O31" s="23">
        <v>90</v>
      </c>
    </row>
    <row r="32" spans="1:44" s="28" customFormat="1" ht="15" customHeight="1" x14ac:dyDescent="0.25">
      <c r="A32" s="23" t="s">
        <v>28</v>
      </c>
      <c r="B32" s="29">
        <f t="shared" si="9"/>
        <v>215469</v>
      </c>
      <c r="C32" s="32">
        <f t="shared" si="10"/>
        <v>185149</v>
      </c>
      <c r="D32" s="66">
        <f t="shared" si="11"/>
        <v>30320</v>
      </c>
      <c r="E32" s="66">
        <v>1716</v>
      </c>
      <c r="F32" s="23">
        <v>167</v>
      </c>
      <c r="G32" s="66">
        <v>10324</v>
      </c>
      <c r="H32" s="23">
        <v>767</v>
      </c>
      <c r="I32" s="66">
        <v>9579</v>
      </c>
      <c r="J32" s="23">
        <v>585</v>
      </c>
      <c r="K32" s="66">
        <v>21538</v>
      </c>
      <c r="L32" s="66">
        <v>2963</v>
      </c>
      <c r="M32" s="23">
        <v>313</v>
      </c>
      <c r="N32" s="23">
        <v>237</v>
      </c>
      <c r="O32" s="23">
        <v>46</v>
      </c>
    </row>
    <row r="33" spans="1:15" s="28" customFormat="1" ht="15" customHeight="1" x14ac:dyDescent="0.25">
      <c r="A33" s="23" t="s">
        <v>29</v>
      </c>
      <c r="B33" s="29">
        <f t="shared" si="9"/>
        <v>265077</v>
      </c>
      <c r="C33" s="32">
        <f t="shared" si="10"/>
        <v>188831</v>
      </c>
      <c r="D33" s="66">
        <f t="shared" si="11"/>
        <v>76246</v>
      </c>
      <c r="E33" s="66">
        <v>4829</v>
      </c>
      <c r="F33" s="66">
        <v>1148</v>
      </c>
      <c r="G33" s="66">
        <v>16042</v>
      </c>
      <c r="H33" s="66">
        <v>3629</v>
      </c>
      <c r="I33" s="66">
        <v>12813</v>
      </c>
      <c r="J33" s="66">
        <v>3516</v>
      </c>
      <c r="K33" s="66">
        <v>40232</v>
      </c>
      <c r="L33" s="66">
        <v>5720</v>
      </c>
      <c r="M33" s="66">
        <v>1832</v>
      </c>
      <c r="N33" s="66">
        <v>923</v>
      </c>
      <c r="O33" s="23">
        <v>335</v>
      </c>
    </row>
    <row r="34" spans="1:15" s="28" customFormat="1" ht="15" customHeight="1" x14ac:dyDescent="0.25">
      <c r="A34" s="23" t="s">
        <v>30</v>
      </c>
      <c r="B34" s="29">
        <f t="shared" si="9"/>
        <v>159177</v>
      </c>
      <c r="C34" s="32">
        <f t="shared" si="10"/>
        <v>131336</v>
      </c>
      <c r="D34" s="66">
        <f t="shared" si="11"/>
        <v>27841</v>
      </c>
      <c r="E34" s="66">
        <v>2597</v>
      </c>
      <c r="F34" s="23">
        <v>305</v>
      </c>
      <c r="G34" s="66">
        <v>8368</v>
      </c>
      <c r="H34" s="23">
        <v>1283</v>
      </c>
      <c r="I34" s="66">
        <v>7620</v>
      </c>
      <c r="J34" s="66">
        <v>996</v>
      </c>
      <c r="K34" s="66">
        <v>16189</v>
      </c>
      <c r="L34" s="66">
        <v>2906</v>
      </c>
      <c r="M34" s="23">
        <v>675</v>
      </c>
      <c r="N34" s="23">
        <v>862</v>
      </c>
      <c r="O34" s="23">
        <v>216</v>
      </c>
    </row>
    <row r="35" spans="1:15" s="28" customFormat="1" ht="15" customHeight="1" x14ac:dyDescent="0.25">
      <c r="A35" s="23" t="s">
        <v>31</v>
      </c>
      <c r="B35" s="29">
        <f t="shared" si="9"/>
        <v>318385</v>
      </c>
      <c r="C35" s="32">
        <f t="shared" si="10"/>
        <v>238262</v>
      </c>
      <c r="D35" s="66">
        <f t="shared" si="11"/>
        <v>80123</v>
      </c>
      <c r="E35" s="23">
        <v>1680</v>
      </c>
      <c r="F35" s="23">
        <v>393</v>
      </c>
      <c r="G35" s="66">
        <v>18094</v>
      </c>
      <c r="H35" s="66">
        <v>2742</v>
      </c>
      <c r="I35" s="66">
        <v>10833</v>
      </c>
      <c r="J35" s="66">
        <v>1508</v>
      </c>
      <c r="K35" s="66">
        <v>59337</v>
      </c>
      <c r="L35" s="66">
        <v>5441</v>
      </c>
      <c r="M35" s="23">
        <v>1741</v>
      </c>
      <c r="N35" s="23">
        <v>740</v>
      </c>
      <c r="O35" s="23">
        <v>118</v>
      </c>
    </row>
    <row r="36" spans="1:15" s="28" customFormat="1" ht="15" customHeight="1" x14ac:dyDescent="0.25">
      <c r="A36" s="23" t="s">
        <v>32</v>
      </c>
      <c r="B36" s="29">
        <f t="shared" si="9"/>
        <v>278337</v>
      </c>
      <c r="C36" s="32">
        <f t="shared" si="10"/>
        <v>217155</v>
      </c>
      <c r="D36" s="66">
        <f t="shared" si="11"/>
        <v>61182</v>
      </c>
      <c r="E36" s="66">
        <v>3697</v>
      </c>
      <c r="F36" s="23">
        <v>472</v>
      </c>
      <c r="G36" s="66">
        <v>19223</v>
      </c>
      <c r="H36" s="66">
        <v>2257</v>
      </c>
      <c r="I36" s="66">
        <v>16305</v>
      </c>
      <c r="J36" s="66">
        <v>1444</v>
      </c>
      <c r="K36" s="66">
        <v>43359</v>
      </c>
      <c r="L36" s="66">
        <v>7008</v>
      </c>
      <c r="M36" s="23">
        <v>836</v>
      </c>
      <c r="N36" s="66">
        <v>2024</v>
      </c>
      <c r="O36" s="23">
        <v>130</v>
      </c>
    </row>
    <row r="37" spans="1:15" s="28" customFormat="1" ht="15" customHeight="1" x14ac:dyDescent="0.25">
      <c r="A37" s="23" t="s">
        <v>33</v>
      </c>
      <c r="B37" s="29">
        <f t="shared" si="9"/>
        <v>208109</v>
      </c>
      <c r="C37" s="32">
        <f t="shared" si="10"/>
        <v>165249</v>
      </c>
      <c r="D37" s="66">
        <f t="shared" si="11"/>
        <v>42860</v>
      </c>
      <c r="E37" s="66">
        <v>3810</v>
      </c>
      <c r="F37" s="23">
        <v>131</v>
      </c>
      <c r="G37" s="66">
        <v>10262</v>
      </c>
      <c r="H37" s="23">
        <v>424</v>
      </c>
      <c r="I37" s="66">
        <v>7552</v>
      </c>
      <c r="J37" s="23">
        <v>279</v>
      </c>
      <c r="K37" s="66">
        <v>29206</v>
      </c>
      <c r="L37" s="66">
        <v>5258</v>
      </c>
      <c r="M37" s="23">
        <v>220</v>
      </c>
      <c r="N37" s="66">
        <v>2320</v>
      </c>
      <c r="O37" s="23">
        <v>145</v>
      </c>
    </row>
    <row r="38" spans="1:15" s="28" customFormat="1" ht="15" customHeight="1" x14ac:dyDescent="0.25">
      <c r="A38" s="23" t="s">
        <v>34</v>
      </c>
      <c r="B38" s="29">
        <f t="shared" si="9"/>
        <v>115816</v>
      </c>
      <c r="C38" s="32">
        <f t="shared" si="10"/>
        <v>98894</v>
      </c>
      <c r="D38" s="66">
        <f t="shared" si="11"/>
        <v>16922</v>
      </c>
      <c r="E38" s="23">
        <v>1759</v>
      </c>
      <c r="F38" s="23">
        <v>100</v>
      </c>
      <c r="G38" s="66">
        <v>7626</v>
      </c>
      <c r="H38" s="23">
        <v>585</v>
      </c>
      <c r="I38" s="66">
        <v>6848</v>
      </c>
      <c r="J38" s="23">
        <v>519</v>
      </c>
      <c r="K38" s="66">
        <v>12204</v>
      </c>
      <c r="L38" s="66">
        <v>2031</v>
      </c>
      <c r="M38" s="23">
        <v>162</v>
      </c>
      <c r="N38" s="23">
        <v>929</v>
      </c>
      <c r="O38" s="23">
        <v>0</v>
      </c>
    </row>
    <row r="39" spans="1:15" s="28" customFormat="1" ht="15" customHeight="1" x14ac:dyDescent="0.25">
      <c r="A39" s="23" t="s">
        <v>35</v>
      </c>
      <c r="B39" s="29">
        <f t="shared" si="9"/>
        <v>85689</v>
      </c>
      <c r="C39" s="32">
        <f t="shared" si="10"/>
        <v>64044</v>
      </c>
      <c r="D39" s="66">
        <f t="shared" si="11"/>
        <v>21645</v>
      </c>
      <c r="E39" s="66">
        <v>1448</v>
      </c>
      <c r="F39" s="23">
        <v>303</v>
      </c>
      <c r="G39" s="66">
        <v>4932</v>
      </c>
      <c r="H39" s="66">
        <v>1411</v>
      </c>
      <c r="I39" s="66">
        <v>3924</v>
      </c>
      <c r="J39" s="66">
        <v>1114</v>
      </c>
      <c r="K39" s="66">
        <v>9845</v>
      </c>
      <c r="L39" s="66">
        <v>712</v>
      </c>
      <c r="M39" s="23">
        <v>418</v>
      </c>
      <c r="N39" s="23">
        <v>382</v>
      </c>
      <c r="O39" s="23">
        <v>322</v>
      </c>
    </row>
    <row r="40" spans="1:15" s="28" customFormat="1" ht="15" customHeight="1" x14ac:dyDescent="0.25">
      <c r="A40" s="23" t="s">
        <v>36</v>
      </c>
      <c r="B40" s="29">
        <f t="shared" si="9"/>
        <v>123915</v>
      </c>
      <c r="C40" s="32">
        <f t="shared" si="10"/>
        <v>96402</v>
      </c>
      <c r="D40" s="66">
        <f t="shared" si="11"/>
        <v>27513</v>
      </c>
      <c r="E40" s="66">
        <v>1817</v>
      </c>
      <c r="F40" s="23">
        <v>244</v>
      </c>
      <c r="G40" s="66">
        <v>8376</v>
      </c>
      <c r="H40" s="66">
        <v>637</v>
      </c>
      <c r="I40" s="66">
        <v>5273</v>
      </c>
      <c r="J40" s="23">
        <v>635</v>
      </c>
      <c r="K40" s="66">
        <v>17202</v>
      </c>
      <c r="L40" s="66">
        <v>1724</v>
      </c>
      <c r="M40" s="23">
        <v>213</v>
      </c>
      <c r="N40" s="23">
        <v>288</v>
      </c>
      <c r="O40" s="23">
        <v>14</v>
      </c>
    </row>
    <row r="41" spans="1:15" s="28" customFormat="1" ht="15" customHeight="1" x14ac:dyDescent="0.25">
      <c r="A41" s="23" t="s">
        <v>37</v>
      </c>
      <c r="B41" s="29">
        <f t="shared" si="9"/>
        <v>146768</v>
      </c>
      <c r="C41" s="32">
        <f t="shared" si="10"/>
        <v>133352</v>
      </c>
      <c r="D41" s="66">
        <f t="shared" si="11"/>
        <v>13416</v>
      </c>
      <c r="E41" s="66">
        <v>2713</v>
      </c>
      <c r="F41" s="23">
        <v>93</v>
      </c>
      <c r="G41" s="66">
        <v>9591</v>
      </c>
      <c r="H41" s="23">
        <v>349</v>
      </c>
      <c r="I41" s="66">
        <v>8705</v>
      </c>
      <c r="J41" s="23">
        <v>273</v>
      </c>
      <c r="K41" s="66">
        <v>8401</v>
      </c>
      <c r="L41" s="66">
        <v>5013</v>
      </c>
      <c r="M41" s="23">
        <v>210</v>
      </c>
      <c r="N41" s="66">
        <v>2057</v>
      </c>
      <c r="O41" s="23">
        <v>88</v>
      </c>
    </row>
    <row r="42" spans="1:15" s="28" customFormat="1" ht="15" customHeight="1" x14ac:dyDescent="0.25">
      <c r="A42" s="23" t="s">
        <v>38</v>
      </c>
      <c r="B42" s="29">
        <f t="shared" si="9"/>
        <v>240791</v>
      </c>
      <c r="C42" s="32">
        <f t="shared" si="10"/>
        <v>205156</v>
      </c>
      <c r="D42" s="66">
        <f t="shared" si="11"/>
        <v>35635</v>
      </c>
      <c r="E42" s="66">
        <v>1840</v>
      </c>
      <c r="F42" s="23">
        <v>299</v>
      </c>
      <c r="G42" s="66">
        <v>8270</v>
      </c>
      <c r="H42" s="66">
        <v>797</v>
      </c>
      <c r="I42" s="66">
        <v>6846</v>
      </c>
      <c r="J42" s="66">
        <v>675</v>
      </c>
      <c r="K42" s="66">
        <v>18162</v>
      </c>
      <c r="L42" s="66">
        <v>3003</v>
      </c>
      <c r="M42" s="23">
        <v>302</v>
      </c>
      <c r="N42" s="66">
        <v>1667</v>
      </c>
      <c r="O42" s="23">
        <v>283</v>
      </c>
    </row>
    <row r="43" spans="1:15" s="28" customFormat="1" ht="15" customHeight="1" x14ac:dyDescent="0.25">
      <c r="A43" s="23" t="s">
        <v>39</v>
      </c>
      <c r="B43" s="29">
        <f t="shared" si="9"/>
        <v>57306</v>
      </c>
      <c r="C43" s="32">
        <f t="shared" si="10"/>
        <v>47203</v>
      </c>
      <c r="D43" s="66">
        <f t="shared" si="11"/>
        <v>10103</v>
      </c>
      <c r="E43" s="23">
        <v>1233</v>
      </c>
      <c r="F43" s="23">
        <v>105</v>
      </c>
      <c r="G43" s="66">
        <v>3472</v>
      </c>
      <c r="H43" s="23">
        <v>508</v>
      </c>
      <c r="I43" s="66">
        <v>3257</v>
      </c>
      <c r="J43" s="23">
        <v>368</v>
      </c>
      <c r="K43" s="66">
        <v>6169</v>
      </c>
      <c r="L43" s="23">
        <v>1345</v>
      </c>
      <c r="M43" s="23">
        <v>212</v>
      </c>
      <c r="N43" s="23">
        <v>392</v>
      </c>
      <c r="O43" s="23">
        <v>106</v>
      </c>
    </row>
    <row r="44" spans="1:15" s="28" customFormat="1" ht="15" customHeight="1" x14ac:dyDescent="0.25">
      <c r="A44" s="23" t="s">
        <v>40</v>
      </c>
      <c r="B44" s="29">
        <f t="shared" si="9"/>
        <v>98547</v>
      </c>
      <c r="C44" s="32">
        <f t="shared" si="10"/>
        <v>79738</v>
      </c>
      <c r="D44" s="66">
        <f t="shared" si="11"/>
        <v>18809</v>
      </c>
      <c r="E44" s="66">
        <v>772</v>
      </c>
      <c r="F44" s="23">
        <v>104</v>
      </c>
      <c r="G44" s="66">
        <v>5899</v>
      </c>
      <c r="H44" s="23">
        <v>1327</v>
      </c>
      <c r="I44" s="66">
        <v>4104</v>
      </c>
      <c r="J44" s="23">
        <v>1014</v>
      </c>
      <c r="K44" s="66">
        <v>7546</v>
      </c>
      <c r="L44" s="66">
        <v>2302</v>
      </c>
      <c r="M44" s="23">
        <v>1451</v>
      </c>
      <c r="N44" s="23">
        <v>402</v>
      </c>
      <c r="O44" s="23">
        <v>76</v>
      </c>
    </row>
    <row r="45" spans="1:15" s="28" customFormat="1" ht="15" customHeight="1" x14ac:dyDescent="0.25">
      <c r="A45" s="23" t="s">
        <v>41</v>
      </c>
      <c r="B45" s="29">
        <f t="shared" si="9"/>
        <v>139592</v>
      </c>
      <c r="C45" s="32">
        <f t="shared" si="10"/>
        <v>110569</v>
      </c>
      <c r="D45" s="66">
        <f t="shared" si="11"/>
        <v>29023</v>
      </c>
      <c r="E45" s="66">
        <v>1401</v>
      </c>
      <c r="F45" s="23">
        <v>292</v>
      </c>
      <c r="G45" s="66">
        <v>7181</v>
      </c>
      <c r="H45" s="66">
        <v>865</v>
      </c>
      <c r="I45" s="66">
        <v>4769</v>
      </c>
      <c r="J45" s="23">
        <v>650</v>
      </c>
      <c r="K45" s="66">
        <v>16122</v>
      </c>
      <c r="L45" s="66">
        <v>2809</v>
      </c>
      <c r="M45" s="23">
        <v>810</v>
      </c>
      <c r="N45" s="23">
        <v>790</v>
      </c>
      <c r="O45" s="23">
        <v>238</v>
      </c>
    </row>
    <row r="46" spans="1:15" s="28" customFormat="1" ht="15" customHeight="1" x14ac:dyDescent="0.25">
      <c r="A46" s="23" t="s">
        <v>42</v>
      </c>
      <c r="B46" s="29">
        <f t="shared" si="9"/>
        <v>135007</v>
      </c>
      <c r="C46" s="32">
        <f t="shared" si="10"/>
        <v>95995</v>
      </c>
      <c r="D46" s="66">
        <f t="shared" si="11"/>
        <v>39012</v>
      </c>
      <c r="E46" s="23">
        <v>730</v>
      </c>
      <c r="F46" s="23">
        <v>66</v>
      </c>
      <c r="G46" s="66">
        <v>7950</v>
      </c>
      <c r="H46" s="66">
        <v>2262</v>
      </c>
      <c r="I46" s="66">
        <v>6561</v>
      </c>
      <c r="J46" s="66">
        <v>1217</v>
      </c>
      <c r="K46" s="66">
        <v>22246</v>
      </c>
      <c r="L46" s="66">
        <v>2111</v>
      </c>
      <c r="M46" s="23">
        <v>975</v>
      </c>
      <c r="N46" s="66">
        <v>1007</v>
      </c>
      <c r="O46" s="23">
        <v>327</v>
      </c>
    </row>
    <row r="47" spans="1:15" s="28" customFormat="1" ht="15" customHeight="1" x14ac:dyDescent="0.25">
      <c r="A47" s="23" t="s">
        <v>43</v>
      </c>
      <c r="B47" s="29">
        <f t="shared" si="9"/>
        <v>97442</v>
      </c>
      <c r="C47" s="32">
        <f t="shared" si="10"/>
        <v>73966</v>
      </c>
      <c r="D47" s="66">
        <f t="shared" si="11"/>
        <v>23476</v>
      </c>
      <c r="E47" s="66">
        <v>2220</v>
      </c>
      <c r="F47" s="23">
        <v>492</v>
      </c>
      <c r="G47" s="66">
        <v>5785</v>
      </c>
      <c r="H47" s="66">
        <v>1372</v>
      </c>
      <c r="I47" s="66">
        <v>4356</v>
      </c>
      <c r="J47" s="66">
        <v>1109</v>
      </c>
      <c r="K47" s="66">
        <v>11078</v>
      </c>
      <c r="L47" s="23">
        <v>1274</v>
      </c>
      <c r="M47" s="23">
        <v>382</v>
      </c>
      <c r="N47" s="23">
        <v>703</v>
      </c>
      <c r="O47" s="23">
        <v>127</v>
      </c>
    </row>
    <row r="48" spans="1:15" s="28" customFormat="1" ht="15" customHeight="1" x14ac:dyDescent="0.25">
      <c r="A48" s="23" t="s">
        <v>44</v>
      </c>
      <c r="B48" s="29">
        <f t="shared" si="9"/>
        <v>95517</v>
      </c>
      <c r="C48" s="32">
        <f t="shared" si="10"/>
        <v>77996</v>
      </c>
      <c r="D48" s="66">
        <f t="shared" si="11"/>
        <v>17521</v>
      </c>
      <c r="E48" s="23">
        <v>900</v>
      </c>
      <c r="F48" s="23">
        <v>0</v>
      </c>
      <c r="G48" s="66">
        <v>3341</v>
      </c>
      <c r="H48" s="23">
        <v>222</v>
      </c>
      <c r="I48" s="66">
        <v>2376</v>
      </c>
      <c r="J48" s="23">
        <v>154</v>
      </c>
      <c r="K48" s="66">
        <v>12765</v>
      </c>
      <c r="L48" s="23">
        <v>1444</v>
      </c>
      <c r="M48" s="23">
        <v>202</v>
      </c>
      <c r="N48" s="23">
        <v>966</v>
      </c>
      <c r="O48" s="23">
        <v>108</v>
      </c>
    </row>
    <row r="49" spans="1:44" s="28" customFormat="1" ht="15" customHeight="1" x14ac:dyDescent="0.25">
      <c r="A49" s="23" t="s">
        <v>45</v>
      </c>
      <c r="B49" s="29">
        <f t="shared" si="9"/>
        <v>186369</v>
      </c>
      <c r="C49" s="32">
        <f t="shared" si="10"/>
        <v>152999</v>
      </c>
      <c r="D49" s="66">
        <f t="shared" si="11"/>
        <v>33370</v>
      </c>
      <c r="E49" s="66">
        <v>2332</v>
      </c>
      <c r="F49" s="23">
        <v>306</v>
      </c>
      <c r="G49" s="66">
        <v>8636</v>
      </c>
      <c r="H49" s="66">
        <v>1222</v>
      </c>
      <c r="I49" s="66">
        <v>6113</v>
      </c>
      <c r="J49" s="66">
        <v>1214</v>
      </c>
      <c r="K49" s="66">
        <v>21107</v>
      </c>
      <c r="L49" s="66">
        <v>3088</v>
      </c>
      <c r="M49" s="23">
        <v>763</v>
      </c>
      <c r="N49" s="23">
        <v>791</v>
      </c>
      <c r="O49" s="23">
        <v>277</v>
      </c>
    </row>
    <row r="50" spans="1:44" s="28" customFormat="1" ht="15" customHeight="1" x14ac:dyDescent="0.25">
      <c r="A50" s="23" t="s">
        <v>46</v>
      </c>
      <c r="B50" s="29">
        <f t="shared" si="9"/>
        <v>61850</v>
      </c>
      <c r="C50" s="32">
        <f t="shared" si="10"/>
        <v>48084</v>
      </c>
      <c r="D50" s="66">
        <f t="shared" si="11"/>
        <v>13766</v>
      </c>
      <c r="E50" s="23">
        <v>546</v>
      </c>
      <c r="F50" s="23">
        <v>0</v>
      </c>
      <c r="G50" s="66">
        <v>2711</v>
      </c>
      <c r="H50" s="23">
        <v>320</v>
      </c>
      <c r="I50" s="66">
        <v>2126</v>
      </c>
      <c r="J50" s="23">
        <v>246</v>
      </c>
      <c r="K50" s="66">
        <v>9369</v>
      </c>
      <c r="L50" s="23">
        <v>697</v>
      </c>
      <c r="M50" s="23">
        <v>156</v>
      </c>
      <c r="N50" s="23">
        <v>304</v>
      </c>
      <c r="O50" s="23">
        <v>45</v>
      </c>
    </row>
    <row r="51" spans="1:44" s="28" customFormat="1" ht="15" customHeight="1" x14ac:dyDescent="0.25">
      <c r="A51" s="23" t="s">
        <v>47</v>
      </c>
      <c r="B51" s="29">
        <f t="shared" si="9"/>
        <v>174360</v>
      </c>
      <c r="C51" s="32">
        <f t="shared" si="10"/>
        <v>133890</v>
      </c>
      <c r="D51" s="66">
        <f t="shared" si="11"/>
        <v>40470</v>
      </c>
      <c r="E51" s="66">
        <v>2548</v>
      </c>
      <c r="F51" s="66">
        <v>721</v>
      </c>
      <c r="G51" s="66">
        <v>9145</v>
      </c>
      <c r="H51" s="66">
        <v>2136</v>
      </c>
      <c r="I51" s="66">
        <v>6987</v>
      </c>
      <c r="J51" s="66">
        <v>1833</v>
      </c>
      <c r="K51" s="66">
        <v>17388</v>
      </c>
      <c r="L51" s="66">
        <v>3863</v>
      </c>
      <c r="M51" s="66">
        <v>1656</v>
      </c>
      <c r="N51" s="23">
        <v>982</v>
      </c>
      <c r="O51" s="23">
        <v>598</v>
      </c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</row>
    <row r="52" spans="1:44" s="28" customFormat="1" ht="15" customHeight="1" x14ac:dyDescent="0.25">
      <c r="A52" s="23" t="s">
        <v>48</v>
      </c>
      <c r="B52" s="29">
        <f t="shared" si="9"/>
        <v>65803</v>
      </c>
      <c r="C52" s="32">
        <f t="shared" si="10"/>
        <v>53989</v>
      </c>
      <c r="D52" s="66">
        <f t="shared" si="11"/>
        <v>11814</v>
      </c>
      <c r="E52" s="23">
        <v>705</v>
      </c>
      <c r="F52" s="23">
        <v>42</v>
      </c>
      <c r="G52" s="66">
        <v>2996</v>
      </c>
      <c r="H52" s="23">
        <v>348</v>
      </c>
      <c r="I52" s="66">
        <v>2090</v>
      </c>
      <c r="J52" s="23">
        <v>155</v>
      </c>
      <c r="K52" s="66">
        <v>9422</v>
      </c>
      <c r="L52" s="23">
        <v>963</v>
      </c>
      <c r="M52" s="23">
        <v>126</v>
      </c>
      <c r="N52" s="23">
        <v>26</v>
      </c>
      <c r="O52" s="23">
        <v>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</row>
    <row r="53" spans="1:44" s="28" customFormat="1" ht="15" customHeight="1" x14ac:dyDescent="0.25">
      <c r="A53" s="23" t="s">
        <v>49</v>
      </c>
      <c r="B53" s="29">
        <f t="shared" si="9"/>
        <v>118956</v>
      </c>
      <c r="C53" s="32">
        <f t="shared" si="10"/>
        <v>95290</v>
      </c>
      <c r="D53" s="66">
        <f t="shared" si="11"/>
        <v>23666</v>
      </c>
      <c r="E53" s="23">
        <v>1394</v>
      </c>
      <c r="F53" s="23">
        <v>68</v>
      </c>
      <c r="G53" s="66">
        <v>11737</v>
      </c>
      <c r="H53" s="66">
        <v>1368</v>
      </c>
      <c r="I53" s="66">
        <v>8166</v>
      </c>
      <c r="J53" s="23">
        <v>893</v>
      </c>
      <c r="K53" s="66">
        <v>14631</v>
      </c>
      <c r="L53" s="66">
        <v>2825</v>
      </c>
      <c r="M53" s="23">
        <v>543</v>
      </c>
      <c r="N53" s="23">
        <v>1661</v>
      </c>
      <c r="O53" s="23">
        <v>128</v>
      </c>
    </row>
    <row r="54" spans="1:44" s="28" customFormat="1" ht="15" customHeight="1" x14ac:dyDescent="0.25">
      <c r="A54" s="23"/>
      <c r="B54" s="29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</row>
    <row r="55" spans="1:44" s="28" customFormat="1" ht="15" customHeight="1" x14ac:dyDescent="0.25">
      <c r="A55" s="22" t="s">
        <v>50</v>
      </c>
      <c r="B55" s="29">
        <f t="shared" ref="B55:D55" si="12">SUM(B56:B70)</f>
        <v>66819</v>
      </c>
      <c r="C55" s="70">
        <f t="shared" si="12"/>
        <v>65948</v>
      </c>
      <c r="D55" s="70">
        <f t="shared" si="12"/>
        <v>871</v>
      </c>
      <c r="E55" s="70">
        <f>SUM(E56:E70)</f>
        <v>8322</v>
      </c>
      <c r="F55" s="70">
        <f t="shared" ref="F55:O55" si="13">SUM(F56:F70)</f>
        <v>27</v>
      </c>
      <c r="G55" s="70">
        <f t="shared" si="13"/>
        <v>1133</v>
      </c>
      <c r="H55" s="70">
        <f t="shared" si="13"/>
        <v>63</v>
      </c>
      <c r="I55" s="70">
        <f t="shared" si="13"/>
        <v>1194</v>
      </c>
      <c r="J55" s="70">
        <f t="shared" si="13"/>
        <v>32</v>
      </c>
      <c r="K55" s="70">
        <f t="shared" si="13"/>
        <v>96</v>
      </c>
      <c r="L55" s="70">
        <f t="shared" si="13"/>
        <v>324</v>
      </c>
      <c r="M55" s="70">
        <f t="shared" si="13"/>
        <v>3</v>
      </c>
      <c r="N55" s="70">
        <f t="shared" si="13"/>
        <v>1302</v>
      </c>
      <c r="O55" s="70">
        <f t="shared" si="13"/>
        <v>16</v>
      </c>
    </row>
    <row r="56" spans="1:44" s="28" customFormat="1" ht="15" customHeight="1" x14ac:dyDescent="0.25">
      <c r="A56" s="23" t="s">
        <v>51</v>
      </c>
      <c r="B56" s="29">
        <f t="shared" ref="B56:B70" si="14">SUM(C56,D56)</f>
        <v>2414</v>
      </c>
      <c r="C56" s="32">
        <f t="shared" ref="C56:C70" si="15">SUM(E56,G56,I56,L56,N56,B129,D129,F129,H129,I129,K129,L129,B205,C205,D205,F205,H205,I205,J205,K205,L205,M205)</f>
        <v>2414</v>
      </c>
      <c r="D56" s="66">
        <f t="shared" ref="D56:D70" si="16">SUM(F56,H56,J56,K56,M56,O56,C129,E129,G129,J129,M129,E205,G205,N205)</f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23">
        <v>0</v>
      </c>
      <c r="N56" s="23">
        <v>413</v>
      </c>
      <c r="O56" s="23">
        <v>0</v>
      </c>
    </row>
    <row r="57" spans="1:44" s="28" customFormat="1" ht="15" customHeight="1" x14ac:dyDescent="0.25">
      <c r="A57" s="23" t="s">
        <v>52</v>
      </c>
      <c r="B57" s="29">
        <f t="shared" si="14"/>
        <v>4569</v>
      </c>
      <c r="C57" s="32">
        <f t="shared" si="15"/>
        <v>4569</v>
      </c>
      <c r="D57" s="66">
        <f t="shared" si="16"/>
        <v>0</v>
      </c>
      <c r="E57" s="23">
        <v>1051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23">
        <v>0</v>
      </c>
      <c r="N57" s="23">
        <v>136</v>
      </c>
      <c r="O57" s="23">
        <v>0</v>
      </c>
    </row>
    <row r="58" spans="1:44" s="28" customFormat="1" ht="15" customHeight="1" x14ac:dyDescent="0.25">
      <c r="A58" s="23" t="s">
        <v>53</v>
      </c>
      <c r="B58" s="29">
        <f t="shared" si="14"/>
        <v>5677</v>
      </c>
      <c r="C58" s="32">
        <f t="shared" si="15"/>
        <v>5677</v>
      </c>
      <c r="D58" s="66">
        <f t="shared" si="16"/>
        <v>0</v>
      </c>
      <c r="E58" s="23">
        <v>285</v>
      </c>
      <c r="F58" s="23">
        <v>0</v>
      </c>
      <c r="G58" s="23">
        <v>330</v>
      </c>
      <c r="H58" s="23">
        <v>0</v>
      </c>
      <c r="I58" s="23">
        <v>249</v>
      </c>
      <c r="J58" s="23">
        <v>0</v>
      </c>
      <c r="K58" s="23">
        <v>0</v>
      </c>
      <c r="L58" s="23">
        <v>18</v>
      </c>
      <c r="M58" s="23">
        <v>0</v>
      </c>
      <c r="N58" s="23">
        <v>9</v>
      </c>
      <c r="O58" s="23">
        <v>0</v>
      </c>
    </row>
    <row r="59" spans="1:44" s="28" customFormat="1" ht="15" customHeight="1" x14ac:dyDescent="0.25">
      <c r="A59" s="23" t="s">
        <v>54</v>
      </c>
      <c r="B59" s="29">
        <f t="shared" si="14"/>
        <v>4930</v>
      </c>
      <c r="C59" s="32">
        <f t="shared" si="15"/>
        <v>4930</v>
      </c>
      <c r="D59" s="66">
        <f t="shared" si="16"/>
        <v>0</v>
      </c>
      <c r="E59" s="23">
        <v>83</v>
      </c>
      <c r="F59" s="23">
        <v>0</v>
      </c>
      <c r="G59" s="23">
        <v>402</v>
      </c>
      <c r="H59" s="23">
        <v>0</v>
      </c>
      <c r="I59" s="23">
        <v>306</v>
      </c>
      <c r="J59" s="23">
        <v>0</v>
      </c>
      <c r="K59" s="23">
        <v>0</v>
      </c>
      <c r="L59" s="23">
        <v>95</v>
      </c>
      <c r="M59" s="23">
        <v>0</v>
      </c>
      <c r="N59" s="23">
        <v>0</v>
      </c>
      <c r="O59" s="23">
        <v>0</v>
      </c>
    </row>
    <row r="60" spans="1:44" s="28" customFormat="1" ht="15" customHeight="1" x14ac:dyDescent="0.25">
      <c r="A60" s="23" t="s">
        <v>55</v>
      </c>
      <c r="B60" s="29">
        <f t="shared" si="14"/>
        <v>3906</v>
      </c>
      <c r="C60" s="32">
        <f t="shared" si="15"/>
        <v>3906</v>
      </c>
      <c r="D60" s="66">
        <f t="shared" si="16"/>
        <v>0</v>
      </c>
      <c r="E60" s="23">
        <v>864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23">
        <v>0</v>
      </c>
      <c r="N60" s="23">
        <v>7</v>
      </c>
      <c r="O60" s="23">
        <v>0</v>
      </c>
    </row>
    <row r="61" spans="1:44" s="28" customFormat="1" ht="15" customHeight="1" x14ac:dyDescent="0.25">
      <c r="A61" s="23" t="s">
        <v>56</v>
      </c>
      <c r="B61" s="29">
        <f t="shared" si="14"/>
        <v>398</v>
      </c>
      <c r="C61" s="32">
        <f t="shared" si="15"/>
        <v>398</v>
      </c>
      <c r="D61" s="66">
        <f t="shared" si="16"/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</row>
    <row r="62" spans="1:44" s="28" customFormat="1" ht="15" customHeight="1" x14ac:dyDescent="0.25">
      <c r="A62" s="23" t="s">
        <v>57</v>
      </c>
      <c r="B62" s="29">
        <f t="shared" si="14"/>
        <v>2073</v>
      </c>
      <c r="C62" s="32">
        <f t="shared" si="15"/>
        <v>2073</v>
      </c>
      <c r="D62" s="66">
        <f t="shared" si="16"/>
        <v>0</v>
      </c>
      <c r="E62" s="23">
        <v>246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</row>
    <row r="63" spans="1:44" s="28" customFormat="1" ht="15" customHeight="1" x14ac:dyDescent="0.25">
      <c r="A63" s="23" t="s">
        <v>58</v>
      </c>
      <c r="B63" s="29">
        <f t="shared" si="14"/>
        <v>5356</v>
      </c>
      <c r="C63" s="32">
        <f t="shared" si="15"/>
        <v>5356</v>
      </c>
      <c r="D63" s="66">
        <f t="shared" si="16"/>
        <v>0</v>
      </c>
      <c r="E63" s="66">
        <v>1015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13</v>
      </c>
      <c r="M63" s="23">
        <v>0</v>
      </c>
      <c r="N63" s="23">
        <v>236</v>
      </c>
      <c r="O63" s="23">
        <v>0</v>
      </c>
    </row>
    <row r="64" spans="1:44" s="28" customFormat="1" ht="15" customHeight="1" x14ac:dyDescent="0.25">
      <c r="A64" s="23" t="s">
        <v>59</v>
      </c>
      <c r="B64" s="29">
        <f t="shared" si="14"/>
        <v>5397</v>
      </c>
      <c r="C64" s="32">
        <f t="shared" si="15"/>
        <v>5397</v>
      </c>
      <c r="D64" s="66">
        <f t="shared" si="16"/>
        <v>0</v>
      </c>
      <c r="E64" s="23">
        <v>1067</v>
      </c>
      <c r="F64" s="23">
        <v>0</v>
      </c>
      <c r="G64" s="23">
        <v>3</v>
      </c>
      <c r="H64" s="23">
        <v>0</v>
      </c>
      <c r="I64" s="23">
        <v>0</v>
      </c>
      <c r="J64" s="23">
        <v>0</v>
      </c>
      <c r="K64" s="23">
        <v>0</v>
      </c>
      <c r="L64" s="23">
        <v>14</v>
      </c>
      <c r="M64" s="23">
        <v>0</v>
      </c>
      <c r="N64" s="23">
        <v>111</v>
      </c>
      <c r="O64" s="23">
        <v>0</v>
      </c>
    </row>
    <row r="65" spans="1:44" s="28" customFormat="1" ht="15" customHeight="1" x14ac:dyDescent="0.25">
      <c r="A65" s="23" t="s">
        <v>60</v>
      </c>
      <c r="B65" s="29">
        <f t="shared" si="14"/>
        <v>5515</v>
      </c>
      <c r="C65" s="32">
        <f t="shared" si="15"/>
        <v>5515</v>
      </c>
      <c r="D65" s="66">
        <f t="shared" si="16"/>
        <v>0</v>
      </c>
      <c r="E65" s="23">
        <v>577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13</v>
      </c>
      <c r="O65" s="23">
        <v>0</v>
      </c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4" s="28" customFormat="1" ht="15" customHeight="1" x14ac:dyDescent="0.25">
      <c r="A66" s="25" t="s">
        <v>61</v>
      </c>
      <c r="B66" s="29">
        <f t="shared" si="14"/>
        <v>8536</v>
      </c>
      <c r="C66" s="32">
        <f t="shared" si="15"/>
        <v>7714</v>
      </c>
      <c r="D66" s="66">
        <f t="shared" si="16"/>
        <v>822</v>
      </c>
      <c r="E66" s="23">
        <v>575</v>
      </c>
      <c r="F66" s="23">
        <v>12</v>
      </c>
      <c r="G66" s="23">
        <v>391</v>
      </c>
      <c r="H66" s="23">
        <v>63</v>
      </c>
      <c r="I66" s="23">
        <v>301</v>
      </c>
      <c r="J66" s="23">
        <v>32</v>
      </c>
      <c r="K66" s="23">
        <v>96</v>
      </c>
      <c r="L66" s="23">
        <v>48</v>
      </c>
      <c r="M66" s="23">
        <v>3</v>
      </c>
      <c r="N66" s="23">
        <v>128</v>
      </c>
      <c r="O66" s="23">
        <v>16</v>
      </c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</row>
    <row r="67" spans="1:44" s="28" customFormat="1" ht="15" customHeight="1" x14ac:dyDescent="0.25">
      <c r="A67" s="25" t="s">
        <v>62</v>
      </c>
      <c r="B67" s="29">
        <f t="shared" si="14"/>
        <v>2883</v>
      </c>
      <c r="C67" s="32">
        <f t="shared" si="15"/>
        <v>2883</v>
      </c>
      <c r="D67" s="66">
        <f t="shared" si="16"/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23">
        <v>0</v>
      </c>
      <c r="N67" s="23">
        <v>23</v>
      </c>
      <c r="O67" s="23">
        <v>0</v>
      </c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</row>
    <row r="68" spans="1:44" s="28" customFormat="1" ht="15" customHeight="1" x14ac:dyDescent="0.25">
      <c r="A68" s="23" t="s">
        <v>63</v>
      </c>
      <c r="B68" s="29">
        <f t="shared" si="14"/>
        <v>3322</v>
      </c>
      <c r="C68" s="32">
        <f t="shared" si="15"/>
        <v>3273</v>
      </c>
      <c r="D68" s="66">
        <f t="shared" si="16"/>
        <v>49</v>
      </c>
      <c r="E68" s="23">
        <v>571</v>
      </c>
      <c r="F68" s="23">
        <v>15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45</v>
      </c>
      <c r="M68" s="23">
        <v>0</v>
      </c>
      <c r="N68" s="23">
        <v>81</v>
      </c>
      <c r="O68" s="23">
        <v>0</v>
      </c>
      <c r="P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</row>
    <row r="69" spans="1:44" s="28" customFormat="1" ht="15" customHeight="1" x14ac:dyDescent="0.25">
      <c r="A69" s="23" t="s">
        <v>64</v>
      </c>
      <c r="B69" s="29">
        <f t="shared" si="14"/>
        <v>5453</v>
      </c>
      <c r="C69" s="32">
        <f t="shared" si="15"/>
        <v>5453</v>
      </c>
      <c r="D69" s="66">
        <f t="shared" si="16"/>
        <v>0</v>
      </c>
      <c r="E69" s="66">
        <v>1666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23">
        <v>0</v>
      </c>
      <c r="N69" s="23">
        <v>91</v>
      </c>
      <c r="O69" s="23">
        <v>0</v>
      </c>
      <c r="P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</row>
    <row r="70" spans="1:44" s="28" customFormat="1" ht="15" customHeight="1" x14ac:dyDescent="0.25">
      <c r="A70" s="24" t="s">
        <v>65</v>
      </c>
      <c r="B70" s="68">
        <f t="shared" si="14"/>
        <v>6390</v>
      </c>
      <c r="C70" s="69">
        <f t="shared" si="15"/>
        <v>6390</v>
      </c>
      <c r="D70" s="71">
        <f t="shared" si="16"/>
        <v>0</v>
      </c>
      <c r="E70" s="24">
        <v>322</v>
      </c>
      <c r="F70" s="24">
        <v>0</v>
      </c>
      <c r="G70" s="24">
        <v>7</v>
      </c>
      <c r="H70" s="24">
        <v>0</v>
      </c>
      <c r="I70" s="24">
        <v>338</v>
      </c>
      <c r="J70" s="24">
        <v>0</v>
      </c>
      <c r="K70" s="24">
        <v>0</v>
      </c>
      <c r="L70" s="24">
        <v>91</v>
      </c>
      <c r="M70" s="24">
        <v>0</v>
      </c>
      <c r="N70" s="24">
        <v>54</v>
      </c>
      <c r="O70" s="24">
        <v>0</v>
      </c>
      <c r="P70" s="2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</row>
    <row r="71" spans="1:44" s="95" customFormat="1" x14ac:dyDescent="0.2">
      <c r="A71" s="34" t="s">
        <v>66</v>
      </c>
      <c r="B71" s="35"/>
      <c r="C71" s="35"/>
      <c r="D71" s="35"/>
      <c r="E71" s="94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</row>
    <row r="72" spans="1:44" s="95" customFormat="1" x14ac:dyDescent="0.2">
      <c r="A72" s="36" t="s">
        <v>67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</row>
    <row r="73" spans="1:44" s="95" customFormat="1" x14ac:dyDescent="0.2">
      <c r="A73" s="36" t="s">
        <v>68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</row>
    <row r="74" spans="1:44" ht="15" x14ac:dyDescent="0.25">
      <c r="A74" s="1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</row>
    <row r="75" spans="1:44" ht="15.75" customHeight="1" x14ac:dyDescent="0.25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38"/>
    </row>
    <row r="76" spans="1:44" ht="15.75" customHeight="1" x14ac:dyDescent="0.2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38"/>
    </row>
    <row r="77" spans="1:44" ht="15.75" customHeight="1" x14ac:dyDescent="0.25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38"/>
    </row>
    <row r="78" spans="1:44" ht="15.75" customHeight="1" x14ac:dyDescent="0.2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38"/>
    </row>
    <row r="79" spans="1:44" s="15" customFormat="1" ht="17.25" customHeight="1" x14ac:dyDescent="0.25">
      <c r="A79" s="84" t="s">
        <v>89</v>
      </c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50"/>
      <c r="O79" s="50"/>
      <c r="P79" s="14"/>
    </row>
    <row r="80" spans="1:44" ht="13.5" customHeight="1" x14ac:dyDescent="0.25">
      <c r="A80" s="30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38"/>
    </row>
    <row r="81" spans="1:44" s="17" customFormat="1" ht="38.25" customHeight="1" x14ac:dyDescent="0.3">
      <c r="A81" s="83" t="s">
        <v>69</v>
      </c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78"/>
      <c r="O81" s="78"/>
      <c r="P81" s="16"/>
      <c r="Q81" s="16"/>
    </row>
    <row r="82" spans="1:44" ht="14.25" customHeight="1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40"/>
      <c r="O82" s="40"/>
      <c r="P82" s="40"/>
      <c r="Q82" s="41"/>
    </row>
    <row r="83" spans="1:44" s="12" customFormat="1" ht="15" customHeight="1" x14ac:dyDescent="0.25">
      <c r="A83" s="79" t="s">
        <v>8</v>
      </c>
      <c r="B83" s="80" t="s">
        <v>9</v>
      </c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62"/>
      <c r="O83" s="42"/>
      <c r="P83" s="43"/>
      <c r="Q83" s="44"/>
    </row>
    <row r="84" spans="1:44" s="12" customFormat="1" ht="47.25" customHeight="1" x14ac:dyDescent="0.25">
      <c r="A84" s="79"/>
      <c r="B84" s="81" t="s">
        <v>70</v>
      </c>
      <c r="C84" s="79"/>
      <c r="D84" s="81" t="s">
        <v>71</v>
      </c>
      <c r="E84" s="79"/>
      <c r="F84" s="81" t="s">
        <v>72</v>
      </c>
      <c r="G84" s="79"/>
      <c r="H84" s="48" t="s">
        <v>73</v>
      </c>
      <c r="I84" s="81" t="s">
        <v>74</v>
      </c>
      <c r="J84" s="79"/>
      <c r="K84" s="49" t="s">
        <v>75</v>
      </c>
      <c r="L84" s="85" t="s">
        <v>76</v>
      </c>
      <c r="M84" s="85"/>
      <c r="N84" s="63"/>
      <c r="O84" s="46"/>
      <c r="P84" s="47"/>
    </row>
    <row r="85" spans="1:44" s="12" customFormat="1" ht="15.75" x14ac:dyDescent="0.25">
      <c r="A85" s="79"/>
      <c r="B85" s="20" t="s">
        <v>4</v>
      </c>
      <c r="C85" s="21" t="s">
        <v>0</v>
      </c>
      <c r="D85" s="20" t="s">
        <v>4</v>
      </c>
      <c r="E85" s="21" t="s">
        <v>0</v>
      </c>
      <c r="F85" s="20" t="s">
        <v>4</v>
      </c>
      <c r="G85" s="21" t="s">
        <v>0</v>
      </c>
      <c r="H85" s="20" t="s">
        <v>4</v>
      </c>
      <c r="I85" s="20" t="s">
        <v>4</v>
      </c>
      <c r="J85" s="21" t="s">
        <v>0</v>
      </c>
      <c r="K85" s="20" t="s">
        <v>4</v>
      </c>
      <c r="L85" s="20" t="s">
        <v>4</v>
      </c>
      <c r="M85" s="21" t="s">
        <v>0</v>
      </c>
      <c r="N85" s="64"/>
      <c r="O85" s="43"/>
      <c r="P85" s="47"/>
    </row>
    <row r="86" spans="1:44" ht="15" customHeight="1" x14ac:dyDescent="0.25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6"/>
      <c r="O86" s="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</row>
    <row r="87" spans="1:44" s="2" customFormat="1" ht="15" customHeight="1" x14ac:dyDescent="0.25">
      <c r="A87" s="22" t="s">
        <v>10</v>
      </c>
      <c r="B87" s="70">
        <f>SUM(B89,B95,B128)</f>
        <v>163551</v>
      </c>
      <c r="C87" s="70">
        <f t="shared" ref="C87:M87" si="17">SUM(C89,C95,C128)</f>
        <v>57135</v>
      </c>
      <c r="D87" s="70">
        <f t="shared" si="17"/>
        <v>95700</v>
      </c>
      <c r="E87" s="70">
        <f t="shared" si="17"/>
        <v>18003</v>
      </c>
      <c r="F87" s="70">
        <f t="shared" si="17"/>
        <v>196802</v>
      </c>
      <c r="G87" s="70">
        <f t="shared" si="17"/>
        <v>60090</v>
      </c>
      <c r="H87" s="70">
        <f t="shared" si="17"/>
        <v>1197</v>
      </c>
      <c r="I87" s="70">
        <f t="shared" si="17"/>
        <v>361581</v>
      </c>
      <c r="J87" s="70">
        <f t="shared" si="17"/>
        <v>44515</v>
      </c>
      <c r="K87" s="70">
        <f t="shared" si="17"/>
        <v>15561</v>
      </c>
      <c r="L87" s="70">
        <f t="shared" si="17"/>
        <v>2150845</v>
      </c>
      <c r="M87" s="70">
        <f t="shared" si="17"/>
        <v>0</v>
      </c>
      <c r="N87" s="5"/>
      <c r="O87" s="5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</row>
    <row r="88" spans="1:44" ht="15" customHeight="1" x14ac:dyDescent="0.25">
      <c r="A88" s="23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8"/>
      <c r="O88" s="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</row>
    <row r="89" spans="1:44" s="2" customFormat="1" ht="15" customHeight="1" x14ac:dyDescent="0.25">
      <c r="A89" s="22" t="s">
        <v>88</v>
      </c>
      <c r="B89" s="70">
        <f>SUM(B90:B93)</f>
        <v>17957</v>
      </c>
      <c r="C89" s="70">
        <f t="shared" ref="C89:M89" si="18">SUM(C90:C93)</f>
        <v>3584</v>
      </c>
      <c r="D89" s="70">
        <f t="shared" si="18"/>
        <v>16601</v>
      </c>
      <c r="E89" s="70">
        <f t="shared" si="18"/>
        <v>3832</v>
      </c>
      <c r="F89" s="70">
        <f t="shared" si="18"/>
        <v>16038</v>
      </c>
      <c r="G89" s="70">
        <f t="shared" si="18"/>
        <v>3798</v>
      </c>
      <c r="H89" s="70">
        <f t="shared" si="18"/>
        <v>39</v>
      </c>
      <c r="I89" s="70">
        <f t="shared" si="18"/>
        <v>47087</v>
      </c>
      <c r="J89" s="70">
        <f t="shared" si="18"/>
        <v>5267</v>
      </c>
      <c r="K89" s="70">
        <f t="shared" si="18"/>
        <v>3502</v>
      </c>
      <c r="L89" s="70">
        <f t="shared" si="18"/>
        <v>286474</v>
      </c>
      <c r="M89" s="70">
        <f t="shared" si="18"/>
        <v>0</v>
      </c>
      <c r="N89" s="5"/>
      <c r="O89" s="5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</row>
    <row r="90" spans="1:44" ht="15" customHeight="1" x14ac:dyDescent="0.25">
      <c r="A90" s="23" t="s">
        <v>14</v>
      </c>
      <c r="B90" s="66">
        <v>2812</v>
      </c>
      <c r="C90" s="66">
        <v>590</v>
      </c>
      <c r="D90" s="66">
        <v>3521</v>
      </c>
      <c r="E90" s="66">
        <v>477</v>
      </c>
      <c r="F90" s="66">
        <v>2708</v>
      </c>
      <c r="G90" s="66">
        <v>834</v>
      </c>
      <c r="H90" s="66">
        <v>0</v>
      </c>
      <c r="I90" s="66">
        <v>9373</v>
      </c>
      <c r="J90" s="66">
        <v>377</v>
      </c>
      <c r="K90" s="66">
        <v>1039</v>
      </c>
      <c r="L90" s="66">
        <v>63916</v>
      </c>
      <c r="M90" s="66">
        <v>0</v>
      </c>
      <c r="N90" s="8"/>
      <c r="O90" s="8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</row>
    <row r="91" spans="1:44" ht="15" customHeight="1" x14ac:dyDescent="0.25">
      <c r="A91" s="23" t="s">
        <v>15</v>
      </c>
      <c r="B91" s="66">
        <v>5867</v>
      </c>
      <c r="C91" s="66">
        <v>926</v>
      </c>
      <c r="D91" s="66">
        <v>2977</v>
      </c>
      <c r="E91" s="66">
        <v>388</v>
      </c>
      <c r="F91" s="66">
        <v>6364</v>
      </c>
      <c r="G91" s="66">
        <v>1310</v>
      </c>
      <c r="H91" s="66">
        <v>19</v>
      </c>
      <c r="I91" s="66">
        <v>13384</v>
      </c>
      <c r="J91" s="66">
        <v>1523</v>
      </c>
      <c r="K91" s="66">
        <v>807</v>
      </c>
      <c r="L91" s="66">
        <v>67200</v>
      </c>
      <c r="M91" s="66">
        <v>0</v>
      </c>
      <c r="N91" s="8"/>
      <c r="O91" s="8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</row>
    <row r="92" spans="1:44" ht="15" customHeight="1" x14ac:dyDescent="0.25">
      <c r="A92" s="23" t="s">
        <v>16</v>
      </c>
      <c r="B92" s="66">
        <v>7072</v>
      </c>
      <c r="C92" s="66">
        <v>1631</v>
      </c>
      <c r="D92" s="66">
        <v>6649</v>
      </c>
      <c r="E92" s="66">
        <v>2719</v>
      </c>
      <c r="F92" s="66">
        <v>5129</v>
      </c>
      <c r="G92" s="66">
        <v>1511</v>
      </c>
      <c r="H92" s="66">
        <v>13</v>
      </c>
      <c r="I92" s="66">
        <v>17144</v>
      </c>
      <c r="J92" s="66">
        <v>2875</v>
      </c>
      <c r="K92" s="66">
        <v>1011</v>
      </c>
      <c r="L92" s="66">
        <v>118660</v>
      </c>
      <c r="M92" s="66">
        <v>0</v>
      </c>
      <c r="N92" s="8"/>
      <c r="O92" s="8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</row>
    <row r="93" spans="1:44" ht="15" customHeight="1" x14ac:dyDescent="0.25">
      <c r="A93" s="23" t="s">
        <v>17</v>
      </c>
      <c r="B93" s="66">
        <v>2206</v>
      </c>
      <c r="C93" s="66">
        <v>437</v>
      </c>
      <c r="D93" s="66">
        <v>3454</v>
      </c>
      <c r="E93" s="66">
        <v>248</v>
      </c>
      <c r="F93" s="66">
        <v>1837</v>
      </c>
      <c r="G93" s="66">
        <v>143</v>
      </c>
      <c r="H93" s="66">
        <v>7</v>
      </c>
      <c r="I93" s="66">
        <v>7186</v>
      </c>
      <c r="J93" s="66">
        <v>492</v>
      </c>
      <c r="K93" s="66">
        <v>645</v>
      </c>
      <c r="L93" s="66">
        <v>36698</v>
      </c>
      <c r="M93" s="66">
        <v>0</v>
      </c>
      <c r="N93" s="8"/>
      <c r="O93" s="8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</row>
    <row r="94" spans="1:44" ht="15" customHeight="1" x14ac:dyDescent="0.25">
      <c r="A94" s="23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3"/>
      <c r="M94" s="73"/>
      <c r="N94" s="9"/>
      <c r="O94" s="9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</row>
    <row r="95" spans="1:44" s="2" customFormat="1" ht="15" customHeight="1" x14ac:dyDescent="0.25">
      <c r="A95" s="22" t="s">
        <v>18</v>
      </c>
      <c r="B95" s="70">
        <f>SUM(B96:B126)</f>
        <v>145052</v>
      </c>
      <c r="C95" s="70">
        <f t="shared" ref="C95:M95" si="19">SUM(C96:C126)</f>
        <v>53503</v>
      </c>
      <c r="D95" s="70">
        <f t="shared" si="19"/>
        <v>78665</v>
      </c>
      <c r="E95" s="70">
        <f t="shared" si="19"/>
        <v>14154</v>
      </c>
      <c r="F95" s="70">
        <f t="shared" si="19"/>
        <v>177406</v>
      </c>
      <c r="G95" s="70">
        <f t="shared" si="19"/>
        <v>56025</v>
      </c>
      <c r="H95" s="70">
        <f t="shared" si="19"/>
        <v>784</v>
      </c>
      <c r="I95" s="70">
        <f t="shared" si="19"/>
        <v>300837</v>
      </c>
      <c r="J95" s="70">
        <f t="shared" si="19"/>
        <v>38983</v>
      </c>
      <c r="K95" s="70">
        <f t="shared" si="19"/>
        <v>11948</v>
      </c>
      <c r="L95" s="70">
        <f t="shared" si="19"/>
        <v>1835992</v>
      </c>
      <c r="M95" s="70">
        <f t="shared" si="19"/>
        <v>0</v>
      </c>
      <c r="N95" s="5"/>
      <c r="O95" s="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</row>
    <row r="96" spans="1:44" ht="15" customHeight="1" x14ac:dyDescent="0.25">
      <c r="A96" s="23" t="s">
        <v>19</v>
      </c>
      <c r="B96" s="66">
        <v>1980</v>
      </c>
      <c r="C96" s="66">
        <v>776</v>
      </c>
      <c r="D96" s="66">
        <v>794</v>
      </c>
      <c r="E96" s="66">
        <v>0</v>
      </c>
      <c r="F96" s="66">
        <v>658</v>
      </c>
      <c r="G96" s="66">
        <v>184</v>
      </c>
      <c r="H96" s="66">
        <v>5</v>
      </c>
      <c r="I96" s="66">
        <v>3700</v>
      </c>
      <c r="J96" s="66">
        <v>423</v>
      </c>
      <c r="K96" s="66">
        <v>636</v>
      </c>
      <c r="L96" s="66">
        <v>24523</v>
      </c>
      <c r="M96" s="66">
        <v>0</v>
      </c>
      <c r="N96" s="8"/>
      <c r="O96" s="8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</row>
    <row r="97" spans="1:44" ht="15" customHeight="1" x14ac:dyDescent="0.25">
      <c r="A97" s="23" t="s">
        <v>20</v>
      </c>
      <c r="B97" s="66">
        <v>2868</v>
      </c>
      <c r="C97" s="66">
        <v>1483</v>
      </c>
      <c r="D97" s="66">
        <v>2025</v>
      </c>
      <c r="E97" s="66">
        <v>0</v>
      </c>
      <c r="F97" s="66">
        <v>14288</v>
      </c>
      <c r="G97" s="66">
        <v>4548</v>
      </c>
      <c r="H97" s="66">
        <v>0</v>
      </c>
      <c r="I97" s="66">
        <v>9721</v>
      </c>
      <c r="J97" s="66">
        <v>350</v>
      </c>
      <c r="K97" s="66">
        <v>291</v>
      </c>
      <c r="L97" s="66">
        <v>48625</v>
      </c>
      <c r="M97" s="66">
        <v>0</v>
      </c>
      <c r="N97" s="8"/>
      <c r="O97" s="8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</row>
    <row r="98" spans="1:44" ht="15" customHeight="1" x14ac:dyDescent="0.25">
      <c r="A98" s="23" t="s">
        <v>21</v>
      </c>
      <c r="B98" s="66">
        <v>1697</v>
      </c>
      <c r="C98" s="66">
        <v>590</v>
      </c>
      <c r="D98" s="66">
        <v>280</v>
      </c>
      <c r="E98" s="66">
        <v>2</v>
      </c>
      <c r="F98" s="66">
        <v>2153</v>
      </c>
      <c r="G98" s="66">
        <v>312</v>
      </c>
      <c r="H98" s="66">
        <v>0</v>
      </c>
      <c r="I98" s="66">
        <v>4233</v>
      </c>
      <c r="J98" s="66">
        <v>283</v>
      </c>
      <c r="K98" s="66">
        <v>161</v>
      </c>
      <c r="L98" s="66">
        <v>14449</v>
      </c>
      <c r="M98" s="66">
        <v>0</v>
      </c>
      <c r="N98" s="8"/>
      <c r="O98" s="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</row>
    <row r="99" spans="1:44" ht="15" customHeight="1" x14ac:dyDescent="0.25">
      <c r="A99" s="23" t="s">
        <v>22</v>
      </c>
      <c r="B99" s="66">
        <v>2956</v>
      </c>
      <c r="C99" s="66">
        <v>312</v>
      </c>
      <c r="D99" s="66">
        <v>2300</v>
      </c>
      <c r="E99" s="66">
        <v>0</v>
      </c>
      <c r="F99" s="66">
        <v>4477</v>
      </c>
      <c r="G99" s="66">
        <v>507</v>
      </c>
      <c r="H99" s="66">
        <v>13</v>
      </c>
      <c r="I99" s="66">
        <v>9298</v>
      </c>
      <c r="J99" s="66">
        <v>344</v>
      </c>
      <c r="K99" s="66">
        <v>266</v>
      </c>
      <c r="L99" s="66">
        <v>29725</v>
      </c>
      <c r="M99" s="66">
        <v>0</v>
      </c>
      <c r="N99" s="8"/>
      <c r="O99" s="8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</row>
    <row r="100" spans="1:44" ht="15" customHeight="1" x14ac:dyDescent="0.25">
      <c r="A100" s="23" t="s">
        <v>23</v>
      </c>
      <c r="B100" s="66">
        <v>7102</v>
      </c>
      <c r="C100" s="66">
        <v>1042</v>
      </c>
      <c r="D100" s="66">
        <v>3235</v>
      </c>
      <c r="E100" s="66">
        <v>1616</v>
      </c>
      <c r="F100" s="66">
        <v>3286</v>
      </c>
      <c r="G100" s="66">
        <v>858</v>
      </c>
      <c r="H100" s="66">
        <v>8</v>
      </c>
      <c r="I100" s="66">
        <v>11027</v>
      </c>
      <c r="J100" s="66">
        <v>795</v>
      </c>
      <c r="K100" s="66">
        <v>234</v>
      </c>
      <c r="L100" s="66">
        <v>56546</v>
      </c>
      <c r="M100" s="66">
        <v>0</v>
      </c>
      <c r="N100" s="8"/>
      <c r="O100" s="8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</row>
    <row r="101" spans="1:44" ht="15" customHeight="1" x14ac:dyDescent="0.25">
      <c r="A101" s="23" t="s">
        <v>24</v>
      </c>
      <c r="B101" s="66">
        <v>1271</v>
      </c>
      <c r="C101" s="66">
        <v>295</v>
      </c>
      <c r="D101" s="66">
        <v>505</v>
      </c>
      <c r="E101" s="66">
        <v>0</v>
      </c>
      <c r="F101" s="66">
        <v>1846</v>
      </c>
      <c r="G101" s="66">
        <v>88</v>
      </c>
      <c r="H101" s="66">
        <v>21</v>
      </c>
      <c r="I101" s="66">
        <v>4306</v>
      </c>
      <c r="J101" s="66">
        <v>115</v>
      </c>
      <c r="K101" s="66">
        <v>351</v>
      </c>
      <c r="L101" s="66">
        <v>12250</v>
      </c>
      <c r="M101" s="66">
        <v>0</v>
      </c>
      <c r="N101" s="8"/>
      <c r="O101" s="8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</row>
    <row r="102" spans="1:44" ht="15" customHeight="1" x14ac:dyDescent="0.25">
      <c r="A102" s="23" t="s">
        <v>25</v>
      </c>
      <c r="B102" s="66">
        <v>13754</v>
      </c>
      <c r="C102" s="66">
        <v>5472</v>
      </c>
      <c r="D102" s="66">
        <v>5693</v>
      </c>
      <c r="E102" s="66">
        <v>5362</v>
      </c>
      <c r="F102" s="66">
        <v>16296</v>
      </c>
      <c r="G102" s="66">
        <v>5160</v>
      </c>
      <c r="H102" s="66">
        <v>32</v>
      </c>
      <c r="I102" s="66">
        <v>21958</v>
      </c>
      <c r="J102" s="66">
        <v>8137</v>
      </c>
      <c r="K102" s="66">
        <v>1008</v>
      </c>
      <c r="L102" s="66">
        <v>109771</v>
      </c>
      <c r="M102" s="66">
        <v>0</v>
      </c>
      <c r="N102" s="8"/>
      <c r="O102" s="8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</row>
    <row r="103" spans="1:44" ht="15" customHeight="1" x14ac:dyDescent="0.25">
      <c r="A103" s="23" t="s">
        <v>26</v>
      </c>
      <c r="B103" s="66">
        <v>3146</v>
      </c>
      <c r="C103" s="66">
        <v>1273</v>
      </c>
      <c r="D103" s="66">
        <v>436</v>
      </c>
      <c r="E103" s="66">
        <v>23</v>
      </c>
      <c r="F103" s="66">
        <v>4775</v>
      </c>
      <c r="G103" s="66">
        <v>897</v>
      </c>
      <c r="H103" s="66">
        <v>0</v>
      </c>
      <c r="I103" s="66">
        <v>8933</v>
      </c>
      <c r="J103" s="66">
        <v>1673</v>
      </c>
      <c r="K103" s="66">
        <v>129</v>
      </c>
      <c r="L103" s="66">
        <v>44443</v>
      </c>
      <c r="M103" s="66">
        <v>0</v>
      </c>
      <c r="N103" s="8"/>
      <c r="O103" s="8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</row>
    <row r="104" spans="1:44" ht="15" customHeight="1" x14ac:dyDescent="0.25">
      <c r="A104" s="23" t="s">
        <v>27</v>
      </c>
      <c r="B104" s="66">
        <v>3290</v>
      </c>
      <c r="C104" s="66">
        <v>1340</v>
      </c>
      <c r="D104" s="66">
        <v>827</v>
      </c>
      <c r="E104" s="66">
        <v>60</v>
      </c>
      <c r="F104" s="66">
        <v>3086</v>
      </c>
      <c r="G104" s="66">
        <v>459</v>
      </c>
      <c r="H104" s="66">
        <v>43</v>
      </c>
      <c r="I104" s="66">
        <v>8035</v>
      </c>
      <c r="J104" s="66">
        <v>717</v>
      </c>
      <c r="K104" s="66">
        <v>23</v>
      </c>
      <c r="L104" s="66">
        <v>53454</v>
      </c>
      <c r="M104" s="66">
        <v>0</v>
      </c>
      <c r="N104" s="8"/>
      <c r="O104" s="8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</row>
    <row r="105" spans="1:44" ht="15" customHeight="1" x14ac:dyDescent="0.25">
      <c r="A105" s="23" t="s">
        <v>28</v>
      </c>
      <c r="B105" s="66">
        <v>6114</v>
      </c>
      <c r="C105" s="66">
        <v>1857</v>
      </c>
      <c r="D105" s="66">
        <v>502</v>
      </c>
      <c r="E105" s="66">
        <v>0</v>
      </c>
      <c r="F105" s="66">
        <v>8972</v>
      </c>
      <c r="G105" s="66">
        <v>1159</v>
      </c>
      <c r="H105" s="66">
        <v>1</v>
      </c>
      <c r="I105" s="66">
        <v>13829</v>
      </c>
      <c r="J105" s="66">
        <v>712</v>
      </c>
      <c r="K105" s="66">
        <v>82</v>
      </c>
      <c r="L105" s="66">
        <v>116212</v>
      </c>
      <c r="M105" s="66">
        <v>0</v>
      </c>
      <c r="N105" s="8"/>
      <c r="O105" s="8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</row>
    <row r="106" spans="1:44" ht="15" customHeight="1" x14ac:dyDescent="0.25">
      <c r="A106" s="23" t="s">
        <v>29</v>
      </c>
      <c r="B106" s="66">
        <v>7472</v>
      </c>
      <c r="C106" s="66">
        <v>5563</v>
      </c>
      <c r="D106" s="66">
        <v>1004</v>
      </c>
      <c r="E106" s="66">
        <v>0</v>
      </c>
      <c r="F106" s="66">
        <v>7329</v>
      </c>
      <c r="G106" s="66">
        <v>7847</v>
      </c>
      <c r="H106" s="66">
        <v>306</v>
      </c>
      <c r="I106" s="66">
        <v>15972</v>
      </c>
      <c r="J106" s="66">
        <v>3565</v>
      </c>
      <c r="K106" s="66">
        <v>590</v>
      </c>
      <c r="L106" s="66">
        <v>98178</v>
      </c>
      <c r="M106" s="66">
        <v>0</v>
      </c>
      <c r="N106" s="8"/>
      <c r="O106" s="8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</row>
    <row r="107" spans="1:44" ht="15" customHeight="1" x14ac:dyDescent="0.25">
      <c r="A107" s="23" t="s">
        <v>30</v>
      </c>
      <c r="B107" s="66">
        <v>3890</v>
      </c>
      <c r="C107" s="66">
        <v>990</v>
      </c>
      <c r="D107" s="66">
        <v>2139</v>
      </c>
      <c r="E107" s="66">
        <v>159</v>
      </c>
      <c r="F107" s="66">
        <v>7898</v>
      </c>
      <c r="G107" s="66">
        <v>2148</v>
      </c>
      <c r="H107" s="66">
        <v>15</v>
      </c>
      <c r="I107" s="66">
        <v>11130</v>
      </c>
      <c r="J107" s="66">
        <v>1101</v>
      </c>
      <c r="K107" s="66">
        <v>240</v>
      </c>
      <c r="L107" s="66">
        <v>75263</v>
      </c>
      <c r="M107" s="66">
        <v>0</v>
      </c>
      <c r="N107" s="8"/>
      <c r="O107" s="8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</row>
    <row r="108" spans="1:44" ht="15" customHeight="1" x14ac:dyDescent="0.25">
      <c r="A108" s="23" t="s">
        <v>31</v>
      </c>
      <c r="B108" s="66">
        <v>9304</v>
      </c>
      <c r="C108" s="66">
        <v>1997</v>
      </c>
      <c r="D108" s="66">
        <v>3309</v>
      </c>
      <c r="E108" s="66">
        <v>1572</v>
      </c>
      <c r="F108" s="66">
        <v>10330</v>
      </c>
      <c r="G108" s="66">
        <v>2622</v>
      </c>
      <c r="H108" s="66">
        <v>0</v>
      </c>
      <c r="I108" s="66">
        <v>15089</v>
      </c>
      <c r="J108" s="66">
        <v>2231</v>
      </c>
      <c r="K108" s="66">
        <v>213</v>
      </c>
      <c r="L108" s="66">
        <v>140252</v>
      </c>
      <c r="M108" s="66">
        <v>0</v>
      </c>
      <c r="N108" s="8"/>
      <c r="O108" s="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</row>
    <row r="109" spans="1:44" ht="15" customHeight="1" x14ac:dyDescent="0.25">
      <c r="A109" s="23" t="s">
        <v>32</v>
      </c>
      <c r="B109" s="66">
        <v>12020</v>
      </c>
      <c r="C109" s="66">
        <v>1987</v>
      </c>
      <c r="D109" s="66">
        <v>7594</v>
      </c>
      <c r="E109" s="66">
        <v>1259</v>
      </c>
      <c r="F109" s="66">
        <v>7145</v>
      </c>
      <c r="G109" s="66">
        <v>1463</v>
      </c>
      <c r="H109" s="66">
        <v>0</v>
      </c>
      <c r="I109" s="66">
        <v>20007</v>
      </c>
      <c r="J109" s="66">
        <v>1946</v>
      </c>
      <c r="K109" s="66">
        <v>1105</v>
      </c>
      <c r="L109" s="66">
        <v>97654</v>
      </c>
      <c r="M109" s="66">
        <v>0</v>
      </c>
      <c r="N109" s="8"/>
      <c r="O109" s="8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</row>
    <row r="110" spans="1:44" ht="15" customHeight="1" x14ac:dyDescent="0.25">
      <c r="A110" s="23" t="s">
        <v>33</v>
      </c>
      <c r="B110" s="66">
        <v>3989</v>
      </c>
      <c r="C110" s="66">
        <v>4860</v>
      </c>
      <c r="D110" s="66">
        <v>8018</v>
      </c>
      <c r="E110" s="66">
        <v>0</v>
      </c>
      <c r="F110" s="66">
        <v>10154</v>
      </c>
      <c r="G110" s="66">
        <v>1235</v>
      </c>
      <c r="H110" s="66">
        <v>16</v>
      </c>
      <c r="I110" s="66">
        <v>10287</v>
      </c>
      <c r="J110" s="66">
        <v>416</v>
      </c>
      <c r="K110" s="66">
        <v>1936</v>
      </c>
      <c r="L110" s="66">
        <v>84897</v>
      </c>
      <c r="M110" s="66">
        <v>0</v>
      </c>
      <c r="N110" s="8"/>
      <c r="O110" s="8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</row>
    <row r="111" spans="1:44" ht="15" customHeight="1" x14ac:dyDescent="0.25">
      <c r="A111" s="23" t="s">
        <v>34</v>
      </c>
      <c r="B111" s="66">
        <v>3878</v>
      </c>
      <c r="C111" s="66">
        <v>524</v>
      </c>
      <c r="D111" s="66">
        <v>586</v>
      </c>
      <c r="E111" s="66">
        <v>0</v>
      </c>
      <c r="F111" s="66">
        <v>2767</v>
      </c>
      <c r="G111" s="66">
        <v>506</v>
      </c>
      <c r="H111" s="66">
        <v>6</v>
      </c>
      <c r="I111" s="66">
        <v>8190</v>
      </c>
      <c r="J111" s="66">
        <v>579</v>
      </c>
      <c r="K111" s="66">
        <v>216</v>
      </c>
      <c r="L111" s="66">
        <v>53292</v>
      </c>
      <c r="M111" s="66">
        <v>0</v>
      </c>
      <c r="N111" s="8"/>
      <c r="O111" s="8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</row>
    <row r="112" spans="1:44" ht="15" customHeight="1" x14ac:dyDescent="0.25">
      <c r="A112" s="23" t="s">
        <v>35</v>
      </c>
      <c r="B112" s="66">
        <v>1887</v>
      </c>
      <c r="C112" s="66">
        <v>1770</v>
      </c>
      <c r="D112" s="66">
        <v>0</v>
      </c>
      <c r="E112" s="66">
        <v>0</v>
      </c>
      <c r="F112" s="66">
        <v>2395</v>
      </c>
      <c r="G112" s="66">
        <v>2094</v>
      </c>
      <c r="H112" s="66">
        <v>35</v>
      </c>
      <c r="I112" s="66">
        <v>4513</v>
      </c>
      <c r="J112" s="66">
        <v>1678</v>
      </c>
      <c r="K112" s="66">
        <v>119</v>
      </c>
      <c r="L112" s="66">
        <v>37164</v>
      </c>
      <c r="M112" s="66">
        <v>0</v>
      </c>
      <c r="N112" s="8"/>
      <c r="O112" s="8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</row>
    <row r="113" spans="1:44" ht="15" customHeight="1" x14ac:dyDescent="0.25">
      <c r="A113" s="23" t="s">
        <v>36</v>
      </c>
      <c r="B113" s="66">
        <v>2423</v>
      </c>
      <c r="C113" s="66">
        <v>489</v>
      </c>
      <c r="D113" s="66">
        <v>1287</v>
      </c>
      <c r="E113" s="66">
        <v>199</v>
      </c>
      <c r="F113" s="66">
        <v>9863</v>
      </c>
      <c r="G113" s="66">
        <v>3684</v>
      </c>
      <c r="H113" s="66">
        <v>14</v>
      </c>
      <c r="I113" s="66">
        <v>9557</v>
      </c>
      <c r="J113" s="66">
        <v>792</v>
      </c>
      <c r="K113" s="66">
        <v>236</v>
      </c>
      <c r="L113" s="66">
        <v>45484</v>
      </c>
      <c r="M113" s="66">
        <v>0</v>
      </c>
      <c r="N113" s="8"/>
      <c r="O113" s="8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</row>
    <row r="114" spans="1:44" ht="15" customHeight="1" x14ac:dyDescent="0.25">
      <c r="A114" s="23" t="s">
        <v>37</v>
      </c>
      <c r="B114" s="66">
        <v>6469</v>
      </c>
      <c r="C114" s="66">
        <v>305</v>
      </c>
      <c r="D114" s="66">
        <v>14243</v>
      </c>
      <c r="E114" s="66">
        <v>427</v>
      </c>
      <c r="F114" s="66">
        <v>7096</v>
      </c>
      <c r="G114" s="66">
        <v>180</v>
      </c>
      <c r="H114" s="66">
        <v>28</v>
      </c>
      <c r="I114" s="66">
        <v>18884</v>
      </c>
      <c r="J114" s="66">
        <v>395</v>
      </c>
      <c r="K114" s="66">
        <v>0</v>
      </c>
      <c r="L114" s="66">
        <v>46179</v>
      </c>
      <c r="M114" s="66">
        <v>0</v>
      </c>
      <c r="N114" s="8"/>
      <c r="O114" s="8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</row>
    <row r="115" spans="1:44" ht="15" customHeight="1" x14ac:dyDescent="0.25">
      <c r="A115" s="23" t="s">
        <v>38</v>
      </c>
      <c r="B115" s="66">
        <v>9438</v>
      </c>
      <c r="C115" s="66">
        <v>4514</v>
      </c>
      <c r="D115" s="66">
        <v>7778</v>
      </c>
      <c r="E115" s="66">
        <v>0</v>
      </c>
      <c r="F115" s="66">
        <v>6262</v>
      </c>
      <c r="G115" s="66">
        <v>2839</v>
      </c>
      <c r="H115" s="66">
        <v>13</v>
      </c>
      <c r="I115" s="66">
        <v>12274</v>
      </c>
      <c r="J115" s="66">
        <v>729</v>
      </c>
      <c r="K115" s="66">
        <v>411</v>
      </c>
      <c r="L115" s="66">
        <v>119161</v>
      </c>
      <c r="M115" s="66">
        <v>0</v>
      </c>
      <c r="N115" s="8"/>
      <c r="O115" s="8"/>
    </row>
    <row r="116" spans="1:44" ht="15" customHeight="1" x14ac:dyDescent="0.25">
      <c r="A116" s="23" t="s">
        <v>39</v>
      </c>
      <c r="B116" s="66">
        <v>1851</v>
      </c>
      <c r="C116" s="66">
        <v>371</v>
      </c>
      <c r="D116" s="66">
        <v>100</v>
      </c>
      <c r="E116" s="66">
        <v>0</v>
      </c>
      <c r="F116" s="66">
        <v>1515</v>
      </c>
      <c r="G116" s="66">
        <v>220</v>
      </c>
      <c r="H116" s="66">
        <v>4</v>
      </c>
      <c r="I116" s="66">
        <v>4289</v>
      </c>
      <c r="J116" s="66">
        <v>401</v>
      </c>
      <c r="K116" s="66">
        <v>185</v>
      </c>
      <c r="L116" s="66">
        <v>24852</v>
      </c>
      <c r="M116" s="66">
        <v>0</v>
      </c>
      <c r="N116" s="8"/>
      <c r="O116" s="8"/>
    </row>
    <row r="117" spans="1:44" ht="15" customHeight="1" x14ac:dyDescent="0.25">
      <c r="A117" s="23" t="s">
        <v>40</v>
      </c>
      <c r="B117" s="66">
        <v>3535</v>
      </c>
      <c r="C117" s="66">
        <v>653</v>
      </c>
      <c r="D117" s="66">
        <v>3359</v>
      </c>
      <c r="E117" s="66">
        <v>125</v>
      </c>
      <c r="F117" s="66">
        <v>11465</v>
      </c>
      <c r="G117" s="66">
        <v>2167</v>
      </c>
      <c r="H117" s="66">
        <v>114</v>
      </c>
      <c r="I117" s="66">
        <v>12581</v>
      </c>
      <c r="J117" s="66">
        <v>1349</v>
      </c>
      <c r="K117" s="66">
        <v>319</v>
      </c>
      <c r="L117" s="66">
        <v>28811</v>
      </c>
      <c r="M117" s="66">
        <v>0</v>
      </c>
      <c r="N117" s="8"/>
      <c r="O117" s="8"/>
    </row>
    <row r="118" spans="1:44" ht="15" customHeight="1" x14ac:dyDescent="0.25">
      <c r="A118" s="23" t="s">
        <v>41</v>
      </c>
      <c r="B118" s="66">
        <v>5930</v>
      </c>
      <c r="C118" s="66">
        <v>2800</v>
      </c>
      <c r="D118" s="66">
        <v>1114</v>
      </c>
      <c r="E118" s="66">
        <v>0</v>
      </c>
      <c r="F118" s="66">
        <v>3725</v>
      </c>
      <c r="G118" s="66">
        <v>2127</v>
      </c>
      <c r="H118" s="66">
        <v>10</v>
      </c>
      <c r="I118" s="66">
        <v>7428</v>
      </c>
      <c r="J118" s="66">
        <v>1655</v>
      </c>
      <c r="K118" s="66">
        <v>222</v>
      </c>
      <c r="L118" s="66">
        <v>66641</v>
      </c>
      <c r="M118" s="66">
        <v>0</v>
      </c>
      <c r="N118" s="8"/>
      <c r="O118" s="8"/>
    </row>
    <row r="119" spans="1:44" ht="15" customHeight="1" x14ac:dyDescent="0.25">
      <c r="A119" s="23" t="s">
        <v>42</v>
      </c>
      <c r="B119" s="66">
        <v>3559</v>
      </c>
      <c r="C119" s="66">
        <v>4617</v>
      </c>
      <c r="D119" s="66">
        <v>600</v>
      </c>
      <c r="E119" s="66">
        <v>0</v>
      </c>
      <c r="F119" s="66">
        <v>1980</v>
      </c>
      <c r="G119" s="66">
        <v>1076</v>
      </c>
      <c r="H119" s="66">
        <v>18</v>
      </c>
      <c r="I119" s="66">
        <v>6991</v>
      </c>
      <c r="J119" s="66">
        <v>1211</v>
      </c>
      <c r="K119" s="66">
        <v>39</v>
      </c>
      <c r="L119" s="66">
        <v>56701</v>
      </c>
      <c r="M119" s="66">
        <v>0</v>
      </c>
      <c r="N119" s="8"/>
      <c r="O119" s="8"/>
    </row>
    <row r="120" spans="1:44" ht="15" customHeight="1" x14ac:dyDescent="0.25">
      <c r="A120" s="23" t="s">
        <v>43</v>
      </c>
      <c r="B120" s="66">
        <v>2649</v>
      </c>
      <c r="C120" s="66">
        <v>1774</v>
      </c>
      <c r="D120" s="66">
        <v>1119</v>
      </c>
      <c r="E120" s="66">
        <v>9</v>
      </c>
      <c r="F120" s="66">
        <v>4837</v>
      </c>
      <c r="G120" s="66">
        <v>1791</v>
      </c>
      <c r="H120" s="66">
        <v>19</v>
      </c>
      <c r="I120" s="66">
        <v>5875</v>
      </c>
      <c r="J120" s="66">
        <v>1677</v>
      </c>
      <c r="K120" s="66">
        <v>821</v>
      </c>
      <c r="L120" s="66">
        <v>36260</v>
      </c>
      <c r="M120" s="66">
        <v>0</v>
      </c>
      <c r="N120" s="8"/>
      <c r="O120" s="8"/>
    </row>
    <row r="121" spans="1:44" ht="15" customHeight="1" x14ac:dyDescent="0.25">
      <c r="A121" s="23" t="s">
        <v>44</v>
      </c>
      <c r="B121" s="66">
        <v>2180</v>
      </c>
      <c r="C121" s="66">
        <v>431</v>
      </c>
      <c r="D121" s="66">
        <v>751</v>
      </c>
      <c r="E121" s="66">
        <v>0</v>
      </c>
      <c r="F121" s="66">
        <v>3587</v>
      </c>
      <c r="G121" s="66">
        <v>1081</v>
      </c>
      <c r="H121" s="66">
        <v>43</v>
      </c>
      <c r="I121" s="66">
        <v>5432</v>
      </c>
      <c r="J121" s="66">
        <v>296</v>
      </c>
      <c r="K121" s="66">
        <v>98</v>
      </c>
      <c r="L121" s="66">
        <v>50678</v>
      </c>
      <c r="M121" s="66">
        <v>0</v>
      </c>
      <c r="N121" s="8"/>
      <c r="O121" s="8"/>
    </row>
    <row r="122" spans="1:44" ht="15" customHeight="1" x14ac:dyDescent="0.25">
      <c r="A122" s="23" t="s">
        <v>45</v>
      </c>
      <c r="B122" s="66">
        <v>5762</v>
      </c>
      <c r="C122" s="66">
        <v>1158</v>
      </c>
      <c r="D122" s="66">
        <v>230</v>
      </c>
      <c r="E122" s="66">
        <v>0</v>
      </c>
      <c r="F122" s="66">
        <v>4205</v>
      </c>
      <c r="G122" s="66">
        <v>1918</v>
      </c>
      <c r="H122" s="66">
        <v>5</v>
      </c>
      <c r="I122" s="66">
        <v>11459</v>
      </c>
      <c r="J122" s="66">
        <v>1253</v>
      </c>
      <c r="K122" s="66">
        <v>1563</v>
      </c>
      <c r="L122" s="66">
        <v>92100</v>
      </c>
      <c r="M122" s="66">
        <v>0</v>
      </c>
      <c r="N122" s="8"/>
      <c r="O122" s="8"/>
    </row>
    <row r="123" spans="1:44" ht="15" customHeight="1" x14ac:dyDescent="0.25">
      <c r="A123" s="23" t="s">
        <v>46</v>
      </c>
      <c r="B123" s="66">
        <v>1445</v>
      </c>
      <c r="C123" s="66">
        <v>638</v>
      </c>
      <c r="D123" s="66">
        <v>56</v>
      </c>
      <c r="E123" s="66">
        <v>0</v>
      </c>
      <c r="F123" s="66">
        <v>3299</v>
      </c>
      <c r="G123" s="66">
        <v>1705</v>
      </c>
      <c r="H123" s="66">
        <v>0</v>
      </c>
      <c r="I123" s="66">
        <v>3208</v>
      </c>
      <c r="J123" s="66">
        <v>250</v>
      </c>
      <c r="K123" s="66">
        <v>104</v>
      </c>
      <c r="L123" s="66">
        <v>30111</v>
      </c>
      <c r="M123" s="66">
        <v>0</v>
      </c>
      <c r="N123" s="8"/>
      <c r="O123" s="8"/>
    </row>
    <row r="124" spans="1:44" ht="15" customHeight="1" x14ac:dyDescent="0.25">
      <c r="A124" s="23" t="s">
        <v>47</v>
      </c>
      <c r="B124" s="66">
        <v>6983</v>
      </c>
      <c r="C124" s="66">
        <v>2513</v>
      </c>
      <c r="D124" s="66">
        <v>8077</v>
      </c>
      <c r="E124" s="66">
        <v>3331</v>
      </c>
      <c r="F124" s="66">
        <v>5705</v>
      </c>
      <c r="G124" s="66">
        <v>3477</v>
      </c>
      <c r="H124" s="66">
        <v>11</v>
      </c>
      <c r="I124" s="66">
        <v>9650</v>
      </c>
      <c r="J124" s="66">
        <v>2798</v>
      </c>
      <c r="K124" s="66">
        <v>83</v>
      </c>
      <c r="L124" s="66">
        <v>66169</v>
      </c>
      <c r="M124" s="66">
        <v>0</v>
      </c>
      <c r="N124" s="8"/>
      <c r="O124" s="8"/>
    </row>
    <row r="125" spans="1:44" ht="15" customHeight="1" x14ac:dyDescent="0.25">
      <c r="A125" s="23" t="s">
        <v>48</v>
      </c>
      <c r="B125" s="66">
        <v>1395</v>
      </c>
      <c r="C125" s="66">
        <v>309</v>
      </c>
      <c r="D125" s="66">
        <v>416</v>
      </c>
      <c r="E125" s="66">
        <v>0</v>
      </c>
      <c r="F125" s="66">
        <v>3753</v>
      </c>
      <c r="G125" s="66">
        <v>281</v>
      </c>
      <c r="H125" s="66">
        <v>1</v>
      </c>
      <c r="I125" s="66">
        <v>4506</v>
      </c>
      <c r="J125" s="66">
        <v>197</v>
      </c>
      <c r="K125" s="66">
        <v>64</v>
      </c>
      <c r="L125" s="66">
        <v>32799</v>
      </c>
      <c r="M125" s="66">
        <v>0</v>
      </c>
      <c r="N125" s="8"/>
      <c r="O125" s="8"/>
    </row>
    <row r="126" spans="1:44" ht="15" customHeight="1" x14ac:dyDescent="0.25">
      <c r="A126" s="23" t="s">
        <v>49</v>
      </c>
      <c r="B126" s="66">
        <v>4815</v>
      </c>
      <c r="C126" s="66">
        <v>800</v>
      </c>
      <c r="D126" s="66">
        <v>288</v>
      </c>
      <c r="E126" s="66">
        <v>10</v>
      </c>
      <c r="F126" s="66">
        <v>2259</v>
      </c>
      <c r="G126" s="66">
        <v>1392</v>
      </c>
      <c r="H126" s="66">
        <v>3</v>
      </c>
      <c r="I126" s="66">
        <v>8475</v>
      </c>
      <c r="J126" s="66">
        <v>915</v>
      </c>
      <c r="K126" s="66">
        <v>203</v>
      </c>
      <c r="L126" s="66">
        <v>43348</v>
      </c>
      <c r="M126" s="66">
        <v>0</v>
      </c>
      <c r="N126" s="8"/>
      <c r="O126" s="8"/>
    </row>
    <row r="127" spans="1:44" ht="15" customHeight="1" x14ac:dyDescent="0.25">
      <c r="A127" s="23"/>
      <c r="B127" s="72"/>
      <c r="C127" s="72"/>
      <c r="D127" s="72"/>
      <c r="E127" s="72"/>
      <c r="F127" s="72"/>
      <c r="G127" s="72"/>
      <c r="H127" s="73"/>
      <c r="I127" s="72"/>
      <c r="J127" s="72"/>
      <c r="K127" s="72"/>
      <c r="L127" s="74"/>
      <c r="M127" s="74"/>
      <c r="N127" s="10"/>
      <c r="O127" s="10"/>
    </row>
    <row r="128" spans="1:44" ht="15" customHeight="1" x14ac:dyDescent="0.25">
      <c r="A128" s="22" t="s">
        <v>50</v>
      </c>
      <c r="B128" s="70">
        <f>SUM(B129:B143)</f>
        <v>542</v>
      </c>
      <c r="C128" s="70">
        <f t="shared" ref="C128:M128" si="20">SUM(C129:C143)</f>
        <v>48</v>
      </c>
      <c r="D128" s="70">
        <f t="shared" si="20"/>
        <v>434</v>
      </c>
      <c r="E128" s="70">
        <f t="shared" si="20"/>
        <v>17</v>
      </c>
      <c r="F128" s="70">
        <f t="shared" si="20"/>
        <v>3358</v>
      </c>
      <c r="G128" s="70">
        <f t="shared" si="20"/>
        <v>267</v>
      </c>
      <c r="H128" s="70">
        <f t="shared" si="20"/>
        <v>374</v>
      </c>
      <c r="I128" s="70">
        <f t="shared" si="20"/>
        <v>13657</v>
      </c>
      <c r="J128" s="70">
        <f t="shared" si="20"/>
        <v>265</v>
      </c>
      <c r="K128" s="70">
        <f t="shared" si="20"/>
        <v>111</v>
      </c>
      <c r="L128" s="70">
        <f t="shared" si="20"/>
        <v>28379</v>
      </c>
      <c r="M128" s="70">
        <f t="shared" si="20"/>
        <v>0</v>
      </c>
      <c r="N128" s="5"/>
      <c r="O128" s="5"/>
    </row>
    <row r="129" spans="1:15" ht="15" customHeight="1" x14ac:dyDescent="0.25">
      <c r="A129" s="23" t="s">
        <v>51</v>
      </c>
      <c r="B129" s="66">
        <v>0</v>
      </c>
      <c r="C129" s="66">
        <v>0</v>
      </c>
      <c r="D129" s="66">
        <v>12</v>
      </c>
      <c r="E129" s="66">
        <v>0</v>
      </c>
      <c r="F129" s="66">
        <v>105</v>
      </c>
      <c r="G129" s="66">
        <v>0</v>
      </c>
      <c r="H129" s="66">
        <v>3</v>
      </c>
      <c r="I129" s="66">
        <v>308</v>
      </c>
      <c r="J129" s="66">
        <v>0</v>
      </c>
      <c r="K129" s="66">
        <v>0</v>
      </c>
      <c r="L129" s="66">
        <v>1394</v>
      </c>
      <c r="M129" s="66">
        <v>0</v>
      </c>
      <c r="N129" s="8"/>
      <c r="O129" s="8"/>
    </row>
    <row r="130" spans="1:15" ht="15" customHeight="1" x14ac:dyDescent="0.25">
      <c r="A130" s="23" t="s">
        <v>52</v>
      </c>
      <c r="B130" s="66">
        <v>0</v>
      </c>
      <c r="C130" s="66">
        <v>0</v>
      </c>
      <c r="D130" s="66">
        <v>0</v>
      </c>
      <c r="E130" s="66">
        <v>0</v>
      </c>
      <c r="F130" s="66">
        <v>281</v>
      </c>
      <c r="G130" s="66">
        <v>0</v>
      </c>
      <c r="H130" s="66">
        <v>240</v>
      </c>
      <c r="I130" s="66">
        <v>1258</v>
      </c>
      <c r="J130" s="66">
        <v>0</v>
      </c>
      <c r="K130" s="66">
        <v>0</v>
      </c>
      <c r="L130" s="66">
        <v>1346</v>
      </c>
      <c r="M130" s="66">
        <v>0</v>
      </c>
      <c r="N130" s="8"/>
      <c r="O130" s="8"/>
    </row>
    <row r="131" spans="1:15" ht="15" customHeight="1" x14ac:dyDescent="0.25">
      <c r="A131" s="23" t="s">
        <v>53</v>
      </c>
      <c r="B131" s="66">
        <v>89</v>
      </c>
      <c r="C131" s="66">
        <v>0</v>
      </c>
      <c r="D131" s="66">
        <v>0</v>
      </c>
      <c r="E131" s="66">
        <v>0</v>
      </c>
      <c r="F131" s="66">
        <v>85</v>
      </c>
      <c r="G131" s="66">
        <v>0</v>
      </c>
      <c r="H131" s="66">
        <v>0</v>
      </c>
      <c r="I131" s="66">
        <v>753</v>
      </c>
      <c r="J131" s="66">
        <v>0</v>
      </c>
      <c r="K131" s="66">
        <v>2</v>
      </c>
      <c r="L131" s="66">
        <v>3483</v>
      </c>
      <c r="M131" s="66">
        <v>0</v>
      </c>
      <c r="N131" s="8"/>
      <c r="O131" s="8"/>
    </row>
    <row r="132" spans="1:15" ht="15" customHeight="1" x14ac:dyDescent="0.25">
      <c r="A132" s="23" t="s">
        <v>54</v>
      </c>
      <c r="B132" s="66">
        <v>155</v>
      </c>
      <c r="C132" s="66">
        <v>0</v>
      </c>
      <c r="D132" s="66">
        <v>0</v>
      </c>
      <c r="E132" s="66">
        <v>0</v>
      </c>
      <c r="F132" s="66">
        <v>561</v>
      </c>
      <c r="G132" s="66">
        <v>0</v>
      </c>
      <c r="H132" s="66">
        <v>7</v>
      </c>
      <c r="I132" s="66">
        <v>906</v>
      </c>
      <c r="J132" s="66">
        <v>0</v>
      </c>
      <c r="K132" s="66">
        <v>0</v>
      </c>
      <c r="L132" s="66">
        <v>1447</v>
      </c>
      <c r="M132" s="66">
        <v>0</v>
      </c>
      <c r="N132" s="8"/>
      <c r="O132" s="8"/>
    </row>
    <row r="133" spans="1:15" ht="15" customHeight="1" x14ac:dyDescent="0.25">
      <c r="A133" s="23" t="s">
        <v>55</v>
      </c>
      <c r="B133" s="66">
        <v>0</v>
      </c>
      <c r="C133" s="66">
        <v>0</v>
      </c>
      <c r="D133" s="66">
        <v>0</v>
      </c>
      <c r="E133" s="66">
        <v>0</v>
      </c>
      <c r="F133" s="66">
        <v>324</v>
      </c>
      <c r="G133" s="66">
        <v>0</v>
      </c>
      <c r="H133" s="66">
        <v>1</v>
      </c>
      <c r="I133" s="66">
        <v>1063</v>
      </c>
      <c r="J133" s="66">
        <v>0</v>
      </c>
      <c r="K133" s="66">
        <v>0</v>
      </c>
      <c r="L133" s="66">
        <v>1469</v>
      </c>
      <c r="M133" s="66">
        <v>0</v>
      </c>
      <c r="N133" s="8"/>
      <c r="O133" s="8"/>
    </row>
    <row r="134" spans="1:15" ht="15" customHeight="1" x14ac:dyDescent="0.25">
      <c r="A134" s="23" t="s">
        <v>56</v>
      </c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8"/>
      <c r="O134" s="8"/>
    </row>
    <row r="135" spans="1:15" ht="15" customHeight="1" x14ac:dyDescent="0.25">
      <c r="A135" s="23" t="s">
        <v>57</v>
      </c>
      <c r="B135" s="66">
        <v>0</v>
      </c>
      <c r="C135" s="66">
        <v>0</v>
      </c>
      <c r="D135" s="66">
        <v>2</v>
      </c>
      <c r="E135" s="66">
        <v>0</v>
      </c>
      <c r="F135" s="66">
        <v>140</v>
      </c>
      <c r="G135" s="66">
        <v>0</v>
      </c>
      <c r="H135" s="66">
        <v>9</v>
      </c>
      <c r="I135" s="66">
        <v>372</v>
      </c>
      <c r="J135" s="66">
        <v>0</v>
      </c>
      <c r="K135" s="66">
        <v>0</v>
      </c>
      <c r="L135" s="66">
        <v>1216</v>
      </c>
      <c r="M135" s="66">
        <v>0</v>
      </c>
      <c r="N135" s="8"/>
      <c r="O135" s="8"/>
    </row>
    <row r="136" spans="1:15" ht="15" customHeight="1" x14ac:dyDescent="0.25">
      <c r="A136" s="23" t="s">
        <v>58</v>
      </c>
      <c r="B136" s="66">
        <v>0</v>
      </c>
      <c r="C136" s="66">
        <v>0</v>
      </c>
      <c r="D136" s="66">
        <v>36</v>
      </c>
      <c r="E136" s="66">
        <v>0</v>
      </c>
      <c r="F136" s="66">
        <v>17</v>
      </c>
      <c r="G136" s="66">
        <v>0</v>
      </c>
      <c r="H136" s="66">
        <v>13</v>
      </c>
      <c r="I136" s="66">
        <v>1314</v>
      </c>
      <c r="J136" s="66">
        <v>0</v>
      </c>
      <c r="K136" s="66">
        <v>11</v>
      </c>
      <c r="L136" s="66">
        <v>2521</v>
      </c>
      <c r="M136" s="66">
        <v>0</v>
      </c>
      <c r="N136" s="8"/>
      <c r="O136" s="8"/>
    </row>
    <row r="137" spans="1:15" ht="15" customHeight="1" x14ac:dyDescent="0.25">
      <c r="A137" s="23" t="s">
        <v>59</v>
      </c>
      <c r="B137" s="66">
        <v>0</v>
      </c>
      <c r="C137" s="66">
        <v>0</v>
      </c>
      <c r="D137" s="66">
        <v>0</v>
      </c>
      <c r="E137" s="66">
        <v>0</v>
      </c>
      <c r="F137" s="66">
        <v>157</v>
      </c>
      <c r="G137" s="66">
        <v>0</v>
      </c>
      <c r="H137" s="66">
        <v>3</v>
      </c>
      <c r="I137" s="66">
        <v>1630</v>
      </c>
      <c r="J137" s="66">
        <v>0</v>
      </c>
      <c r="K137" s="66">
        <v>4</v>
      </c>
      <c r="L137" s="66">
        <v>2116</v>
      </c>
      <c r="M137" s="66">
        <v>0</v>
      </c>
      <c r="N137" s="8"/>
      <c r="O137" s="8"/>
    </row>
    <row r="138" spans="1:15" ht="15" customHeight="1" x14ac:dyDescent="0.25">
      <c r="A138" s="23" t="s">
        <v>60</v>
      </c>
      <c r="B138" s="66">
        <v>0</v>
      </c>
      <c r="C138" s="66">
        <v>0</v>
      </c>
      <c r="D138" s="66">
        <v>0</v>
      </c>
      <c r="E138" s="66">
        <v>0</v>
      </c>
      <c r="F138" s="66">
        <v>147</v>
      </c>
      <c r="G138" s="66">
        <v>0</v>
      </c>
      <c r="H138" s="66">
        <v>0</v>
      </c>
      <c r="I138" s="66">
        <v>894</v>
      </c>
      <c r="J138" s="66">
        <v>0</v>
      </c>
      <c r="K138" s="66">
        <v>0</v>
      </c>
      <c r="L138" s="66">
        <v>2935</v>
      </c>
      <c r="M138" s="66">
        <v>0</v>
      </c>
      <c r="N138" s="8"/>
      <c r="O138" s="8"/>
    </row>
    <row r="139" spans="1:15" ht="15" customHeight="1" x14ac:dyDescent="0.25">
      <c r="A139" s="25" t="s">
        <v>61</v>
      </c>
      <c r="B139" s="66">
        <v>211</v>
      </c>
      <c r="C139" s="66">
        <v>48</v>
      </c>
      <c r="D139" s="66">
        <v>60</v>
      </c>
      <c r="E139" s="66">
        <v>17</v>
      </c>
      <c r="F139" s="66">
        <v>424</v>
      </c>
      <c r="G139" s="66">
        <v>251</v>
      </c>
      <c r="H139" s="66">
        <v>13</v>
      </c>
      <c r="I139" s="66">
        <v>1524</v>
      </c>
      <c r="J139" s="66">
        <v>250</v>
      </c>
      <c r="K139" s="66">
        <v>13</v>
      </c>
      <c r="L139" s="66">
        <v>3287</v>
      </c>
      <c r="M139" s="66">
        <v>0</v>
      </c>
      <c r="N139" s="8"/>
      <c r="O139" s="8"/>
    </row>
    <row r="140" spans="1:15" ht="15" customHeight="1" x14ac:dyDescent="0.25">
      <c r="A140" s="25" t="s">
        <v>62</v>
      </c>
      <c r="B140" s="66">
        <v>0</v>
      </c>
      <c r="C140" s="66">
        <v>0</v>
      </c>
      <c r="D140" s="66">
        <v>64</v>
      </c>
      <c r="E140" s="66">
        <v>0</v>
      </c>
      <c r="F140" s="66">
        <v>257</v>
      </c>
      <c r="G140" s="66">
        <v>0</v>
      </c>
      <c r="H140" s="66">
        <v>73</v>
      </c>
      <c r="I140" s="66">
        <v>505</v>
      </c>
      <c r="J140" s="66">
        <v>0</v>
      </c>
      <c r="K140" s="66">
        <v>0</v>
      </c>
      <c r="L140" s="66">
        <v>1649</v>
      </c>
      <c r="M140" s="66">
        <v>0</v>
      </c>
      <c r="N140" s="8"/>
      <c r="O140" s="8"/>
    </row>
    <row r="141" spans="1:15" ht="15" customHeight="1" x14ac:dyDescent="0.25">
      <c r="A141" s="23" t="s">
        <v>63</v>
      </c>
      <c r="B141" s="66">
        <v>0</v>
      </c>
      <c r="C141" s="66">
        <v>0</v>
      </c>
      <c r="D141" s="66">
        <v>9</v>
      </c>
      <c r="E141" s="66">
        <v>0</v>
      </c>
      <c r="F141" s="66">
        <v>161</v>
      </c>
      <c r="G141" s="66">
        <v>16</v>
      </c>
      <c r="H141" s="66">
        <v>2</v>
      </c>
      <c r="I141" s="66">
        <v>590</v>
      </c>
      <c r="J141" s="66">
        <v>15</v>
      </c>
      <c r="K141" s="66">
        <v>56</v>
      </c>
      <c r="L141" s="66">
        <v>1302</v>
      </c>
      <c r="M141" s="66">
        <v>0</v>
      </c>
      <c r="N141" s="8"/>
      <c r="O141" s="8"/>
    </row>
    <row r="142" spans="1:15" ht="15" customHeight="1" x14ac:dyDescent="0.25">
      <c r="A142" s="23" t="s">
        <v>64</v>
      </c>
      <c r="B142" s="66">
        <v>0</v>
      </c>
      <c r="C142" s="66">
        <v>0</v>
      </c>
      <c r="D142" s="66">
        <v>214</v>
      </c>
      <c r="E142" s="66">
        <v>0</v>
      </c>
      <c r="F142" s="66">
        <v>70</v>
      </c>
      <c r="G142" s="66">
        <v>0</v>
      </c>
      <c r="H142" s="66">
        <v>8</v>
      </c>
      <c r="I142" s="66">
        <v>1800</v>
      </c>
      <c r="J142" s="66">
        <v>0</v>
      </c>
      <c r="K142" s="66">
        <v>0</v>
      </c>
      <c r="L142" s="66">
        <v>962</v>
      </c>
      <c r="M142" s="66">
        <v>0</v>
      </c>
      <c r="N142" s="8"/>
      <c r="O142" s="8"/>
    </row>
    <row r="143" spans="1:15" ht="15" customHeight="1" x14ac:dyDescent="0.25">
      <c r="A143" s="24" t="s">
        <v>65</v>
      </c>
      <c r="B143" s="71">
        <v>87</v>
      </c>
      <c r="C143" s="71">
        <v>0</v>
      </c>
      <c r="D143" s="71">
        <v>37</v>
      </c>
      <c r="E143" s="71">
        <v>0</v>
      </c>
      <c r="F143" s="71">
        <v>629</v>
      </c>
      <c r="G143" s="71">
        <v>0</v>
      </c>
      <c r="H143" s="71">
        <v>2</v>
      </c>
      <c r="I143" s="71">
        <v>740</v>
      </c>
      <c r="J143" s="71">
        <v>0</v>
      </c>
      <c r="K143" s="71">
        <v>25</v>
      </c>
      <c r="L143" s="71">
        <v>3252</v>
      </c>
      <c r="M143" s="71">
        <v>0</v>
      </c>
      <c r="N143" s="10"/>
      <c r="O143" s="10"/>
    </row>
    <row r="144" spans="1:15" s="95" customFormat="1" x14ac:dyDescent="0.2">
      <c r="A144" s="34" t="s">
        <v>66</v>
      </c>
      <c r="B144" s="51"/>
      <c r="C144" s="51"/>
      <c r="D144" s="51"/>
      <c r="E144" s="94"/>
      <c r="F144" s="94"/>
      <c r="G144" s="94"/>
      <c r="H144" s="94"/>
      <c r="I144" s="94"/>
      <c r="J144" s="94"/>
      <c r="K144" s="94"/>
      <c r="L144" s="94"/>
      <c r="M144" s="94"/>
      <c r="N144" s="96"/>
      <c r="O144" s="96"/>
    </row>
    <row r="145" spans="1:18" s="95" customFormat="1" x14ac:dyDescent="0.2">
      <c r="A145" s="36" t="s">
        <v>67</v>
      </c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37"/>
      <c r="N145" s="37"/>
      <c r="O145" s="37"/>
    </row>
    <row r="146" spans="1:18" s="95" customFormat="1" x14ac:dyDescent="0.2">
      <c r="A146" s="36" t="s">
        <v>68</v>
      </c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37"/>
      <c r="N146" s="37"/>
      <c r="O146" s="37"/>
    </row>
    <row r="147" spans="1:18" x14ac:dyDescent="0.2">
      <c r="A147" s="13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6"/>
      <c r="N147" s="6"/>
      <c r="O147" s="6"/>
    </row>
    <row r="148" spans="1:18" ht="15.75" customHeight="1" x14ac:dyDescent="0.25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38"/>
    </row>
    <row r="149" spans="1:18" ht="15.75" customHeight="1" x14ac:dyDescent="0.25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38"/>
    </row>
    <row r="150" spans="1:18" ht="15.75" customHeight="1" x14ac:dyDescent="0.25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38"/>
    </row>
    <row r="151" spans="1:18" ht="15.75" customHeight="1" x14ac:dyDescent="0.25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38"/>
    </row>
    <row r="152" spans="1:18" ht="15.75" customHeight="1" x14ac:dyDescent="0.25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38"/>
    </row>
    <row r="153" spans="1:18" ht="15.75" customHeight="1" x14ac:dyDescent="0.25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38"/>
    </row>
    <row r="154" spans="1:18" s="15" customFormat="1" ht="17.25" customHeight="1" x14ac:dyDescent="0.25">
      <c r="A154" s="84" t="s">
        <v>89</v>
      </c>
      <c r="B154" s="84"/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50"/>
      <c r="P154" s="14"/>
    </row>
    <row r="155" spans="1:18" ht="13.5" customHeight="1" x14ac:dyDescent="0.25">
      <c r="A155" s="30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38"/>
    </row>
    <row r="156" spans="1:18" s="55" customFormat="1" ht="39" customHeight="1" x14ac:dyDescent="0.3">
      <c r="A156" s="83" t="s">
        <v>77</v>
      </c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78"/>
      <c r="P156" s="16"/>
      <c r="Q156" s="54"/>
    </row>
    <row r="157" spans="1:18" ht="14.25" customHeight="1" x14ac:dyDescent="0.25">
      <c r="A157" s="56"/>
      <c r="B157" s="56"/>
      <c r="C157" s="56"/>
      <c r="D157" s="56"/>
      <c r="E157" s="56"/>
      <c r="F157" s="56"/>
      <c r="G157" s="56"/>
      <c r="H157" s="56"/>
      <c r="I157" s="56"/>
      <c r="J157" s="56"/>
      <c r="K157" s="56"/>
      <c r="L157" s="39"/>
      <c r="M157" s="39"/>
      <c r="N157" s="39"/>
      <c r="O157" s="40"/>
      <c r="P157" s="40"/>
      <c r="Q157" s="6"/>
    </row>
    <row r="158" spans="1:18" ht="15.75" x14ac:dyDescent="0.25">
      <c r="A158" s="79" t="s">
        <v>8</v>
      </c>
      <c r="B158" s="80" t="s">
        <v>9</v>
      </c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42"/>
      <c r="P158" s="42"/>
      <c r="Q158" s="11"/>
      <c r="R158" s="6"/>
    </row>
    <row r="159" spans="1:18" ht="27" customHeight="1" x14ac:dyDescent="0.25">
      <c r="A159" s="79"/>
      <c r="B159" s="81" t="s">
        <v>78</v>
      </c>
      <c r="C159" s="81" t="s">
        <v>79</v>
      </c>
      <c r="D159" s="81" t="s">
        <v>80</v>
      </c>
      <c r="E159" s="81"/>
      <c r="F159" s="82" t="s">
        <v>81</v>
      </c>
      <c r="G159" s="82"/>
      <c r="H159" s="80" t="s">
        <v>82</v>
      </c>
      <c r="I159" s="80"/>
      <c r="J159" s="80"/>
      <c r="K159" s="79" t="s">
        <v>5</v>
      </c>
      <c r="L159" s="79" t="s">
        <v>83</v>
      </c>
      <c r="M159" s="81" t="s">
        <v>84</v>
      </c>
      <c r="N159" s="81"/>
      <c r="O159" s="45"/>
      <c r="P159" s="45"/>
      <c r="R159" s="6"/>
    </row>
    <row r="160" spans="1:18" ht="27.75" customHeight="1" x14ac:dyDescent="0.2">
      <c r="A160" s="79"/>
      <c r="B160" s="81"/>
      <c r="C160" s="81"/>
      <c r="D160" s="81"/>
      <c r="E160" s="81"/>
      <c r="F160" s="82"/>
      <c r="G160" s="82"/>
      <c r="H160" s="19" t="s">
        <v>85</v>
      </c>
      <c r="I160" s="19" t="s">
        <v>86</v>
      </c>
      <c r="J160" s="19" t="s">
        <v>87</v>
      </c>
      <c r="K160" s="79"/>
      <c r="L160" s="79"/>
      <c r="M160" s="81"/>
      <c r="N160" s="81"/>
      <c r="O160" s="57"/>
      <c r="P160" s="57"/>
      <c r="R160" s="4"/>
    </row>
    <row r="161" spans="1:18" ht="15.75" x14ac:dyDescent="0.25">
      <c r="A161" s="79"/>
      <c r="B161" s="20" t="s">
        <v>4</v>
      </c>
      <c r="C161" s="20" t="s">
        <v>4</v>
      </c>
      <c r="D161" s="20" t="s">
        <v>4</v>
      </c>
      <c r="E161" s="21" t="s">
        <v>0</v>
      </c>
      <c r="F161" s="20" t="s">
        <v>4</v>
      </c>
      <c r="G161" s="21" t="s">
        <v>0</v>
      </c>
      <c r="H161" s="20" t="s">
        <v>4</v>
      </c>
      <c r="I161" s="20" t="s">
        <v>4</v>
      </c>
      <c r="J161" s="20" t="s">
        <v>4</v>
      </c>
      <c r="K161" s="20" t="s">
        <v>4</v>
      </c>
      <c r="L161" s="20" t="s">
        <v>4</v>
      </c>
      <c r="M161" s="19" t="s">
        <v>4</v>
      </c>
      <c r="N161" s="20" t="s">
        <v>0</v>
      </c>
      <c r="O161" s="46"/>
      <c r="P161" s="46"/>
      <c r="Q161" s="3"/>
      <c r="R161" s="58"/>
    </row>
    <row r="162" spans="1:18" s="28" customFormat="1" ht="15" customHeight="1" x14ac:dyDescent="0.25">
      <c r="A162" s="52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53"/>
      <c r="N162" s="53"/>
      <c r="O162" s="53"/>
    </row>
    <row r="163" spans="1:18" s="28" customFormat="1" ht="15" customHeight="1" x14ac:dyDescent="0.25">
      <c r="A163" s="22" t="s">
        <v>10</v>
      </c>
      <c r="B163" s="70">
        <f>SUM(B165,B171,B204)</f>
        <v>6505</v>
      </c>
      <c r="C163" s="70">
        <f t="shared" ref="C163:N163" si="21">SUM(C165,C171,C204)</f>
        <v>675</v>
      </c>
      <c r="D163" s="70">
        <f t="shared" si="21"/>
        <v>218567</v>
      </c>
      <c r="E163" s="70">
        <f t="shared" si="21"/>
        <v>33934</v>
      </c>
      <c r="F163" s="70">
        <f t="shared" si="21"/>
        <v>132813</v>
      </c>
      <c r="G163" s="70">
        <f t="shared" si="21"/>
        <v>5058</v>
      </c>
      <c r="H163" s="70">
        <f t="shared" si="21"/>
        <v>5770</v>
      </c>
      <c r="I163" s="70">
        <f t="shared" si="21"/>
        <v>543</v>
      </c>
      <c r="J163" s="70">
        <f t="shared" si="21"/>
        <v>114</v>
      </c>
      <c r="K163" s="70">
        <f t="shared" si="21"/>
        <v>157</v>
      </c>
      <c r="L163" s="70">
        <f t="shared" si="21"/>
        <v>30202</v>
      </c>
      <c r="M163" s="70">
        <f t="shared" si="21"/>
        <v>10356</v>
      </c>
      <c r="N163" s="70">
        <f t="shared" si="21"/>
        <v>86186</v>
      </c>
      <c r="O163" s="70"/>
    </row>
    <row r="164" spans="1:18" s="28" customFormat="1" ht="15" customHeight="1" x14ac:dyDescent="0.25">
      <c r="A164" s="23"/>
      <c r="B164" s="70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0"/>
    </row>
    <row r="165" spans="1:18" s="28" customFormat="1" ht="15" customHeight="1" x14ac:dyDescent="0.25">
      <c r="A165" s="22" t="s">
        <v>88</v>
      </c>
      <c r="B165" s="70">
        <f>SUM(B166:B169)</f>
        <v>2154</v>
      </c>
      <c r="C165" s="70">
        <f t="shared" ref="C165:N165" si="22">SUM(C166:C169)</f>
        <v>108</v>
      </c>
      <c r="D165" s="70">
        <f t="shared" si="22"/>
        <v>21850</v>
      </c>
      <c r="E165" s="70">
        <f t="shared" si="22"/>
        <v>2940</v>
      </c>
      <c r="F165" s="70">
        <f t="shared" si="22"/>
        <v>16059</v>
      </c>
      <c r="G165" s="70">
        <f t="shared" si="22"/>
        <v>265</v>
      </c>
      <c r="H165" s="70">
        <f t="shared" si="22"/>
        <v>0</v>
      </c>
      <c r="I165" s="70">
        <f t="shared" si="22"/>
        <v>0</v>
      </c>
      <c r="J165" s="70">
        <f t="shared" si="22"/>
        <v>3</v>
      </c>
      <c r="K165" s="70">
        <f t="shared" si="22"/>
        <v>17</v>
      </c>
      <c r="L165" s="70">
        <f t="shared" si="22"/>
        <v>5377</v>
      </c>
      <c r="M165" s="70">
        <f t="shared" si="22"/>
        <v>1304</v>
      </c>
      <c r="N165" s="70">
        <f t="shared" si="22"/>
        <v>8142</v>
      </c>
      <c r="O165" s="70"/>
    </row>
    <row r="166" spans="1:18" s="28" customFormat="1" ht="15" customHeight="1" x14ac:dyDescent="0.25">
      <c r="A166" s="23" t="s">
        <v>14</v>
      </c>
      <c r="B166" s="23">
        <v>264</v>
      </c>
      <c r="C166" s="76">
        <v>25</v>
      </c>
      <c r="D166" s="76">
        <v>3092</v>
      </c>
      <c r="E166" s="76">
        <v>289</v>
      </c>
      <c r="F166" s="76">
        <v>5037</v>
      </c>
      <c r="G166" s="76">
        <v>0</v>
      </c>
      <c r="H166" s="76">
        <v>0</v>
      </c>
      <c r="I166" s="76">
        <v>0</v>
      </c>
      <c r="J166" s="76">
        <v>0</v>
      </c>
      <c r="K166" s="76">
        <v>0</v>
      </c>
      <c r="L166" s="76">
        <v>1971</v>
      </c>
      <c r="M166" s="76">
        <v>24</v>
      </c>
      <c r="N166" s="76">
        <v>1826</v>
      </c>
      <c r="O166" s="59"/>
    </row>
    <row r="167" spans="1:18" s="28" customFormat="1" ht="15" customHeight="1" x14ac:dyDescent="0.25">
      <c r="A167" s="23" t="s">
        <v>15</v>
      </c>
      <c r="B167" s="23">
        <v>1002</v>
      </c>
      <c r="C167" s="76">
        <v>41</v>
      </c>
      <c r="D167" s="76">
        <v>9054</v>
      </c>
      <c r="E167" s="76">
        <v>1118</v>
      </c>
      <c r="F167" s="76">
        <v>4284</v>
      </c>
      <c r="G167" s="76">
        <v>0</v>
      </c>
      <c r="H167" s="76">
        <v>0</v>
      </c>
      <c r="I167" s="76">
        <v>0</v>
      </c>
      <c r="J167" s="76">
        <v>3</v>
      </c>
      <c r="K167" s="76">
        <v>0</v>
      </c>
      <c r="L167" s="76">
        <v>1608</v>
      </c>
      <c r="M167" s="76">
        <v>757</v>
      </c>
      <c r="N167" s="76">
        <v>1644</v>
      </c>
      <c r="O167" s="59"/>
    </row>
    <row r="168" spans="1:18" s="28" customFormat="1" ht="15" customHeight="1" x14ac:dyDescent="0.25">
      <c r="A168" s="23" t="s">
        <v>16</v>
      </c>
      <c r="B168" s="23">
        <v>582</v>
      </c>
      <c r="C168" s="76">
        <v>34</v>
      </c>
      <c r="D168" s="76">
        <v>6480</v>
      </c>
      <c r="E168" s="76">
        <v>1185</v>
      </c>
      <c r="F168" s="76">
        <v>4990</v>
      </c>
      <c r="G168" s="76">
        <v>236</v>
      </c>
      <c r="H168" s="76">
        <v>0</v>
      </c>
      <c r="I168" s="76">
        <v>0</v>
      </c>
      <c r="J168" s="76">
        <v>0</v>
      </c>
      <c r="K168" s="76">
        <v>17</v>
      </c>
      <c r="L168" s="76">
        <v>501</v>
      </c>
      <c r="M168" s="76">
        <v>307</v>
      </c>
      <c r="N168" s="76">
        <v>3547</v>
      </c>
      <c r="O168" s="59"/>
    </row>
    <row r="169" spans="1:18" s="28" customFormat="1" ht="15" customHeight="1" x14ac:dyDescent="0.25">
      <c r="A169" s="23" t="s">
        <v>17</v>
      </c>
      <c r="B169" s="23">
        <v>306</v>
      </c>
      <c r="C169" s="76">
        <v>8</v>
      </c>
      <c r="D169" s="76">
        <v>3224</v>
      </c>
      <c r="E169" s="76">
        <v>348</v>
      </c>
      <c r="F169" s="76">
        <v>1748</v>
      </c>
      <c r="G169" s="76">
        <v>29</v>
      </c>
      <c r="H169" s="76">
        <v>0</v>
      </c>
      <c r="I169" s="76">
        <v>0</v>
      </c>
      <c r="J169" s="76">
        <v>0</v>
      </c>
      <c r="K169" s="76">
        <v>0</v>
      </c>
      <c r="L169" s="76">
        <v>1297</v>
      </c>
      <c r="M169" s="76">
        <v>216</v>
      </c>
      <c r="N169" s="76">
        <v>1125</v>
      </c>
      <c r="O169" s="59"/>
    </row>
    <row r="170" spans="1:18" s="28" customFormat="1" ht="15" customHeight="1" x14ac:dyDescent="0.25">
      <c r="A170" s="23"/>
      <c r="B170" s="3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32"/>
    </row>
    <row r="171" spans="1:18" s="28" customFormat="1" ht="15" customHeight="1" x14ac:dyDescent="0.25">
      <c r="A171" s="22" t="s">
        <v>18</v>
      </c>
      <c r="B171" s="70">
        <f>SUM(B172:B202)</f>
        <v>3365</v>
      </c>
      <c r="C171" s="70">
        <f t="shared" ref="C171:N171" si="23">SUM(C172:C202)</f>
        <v>441</v>
      </c>
      <c r="D171" s="70">
        <f t="shared" si="23"/>
        <v>195091</v>
      </c>
      <c r="E171" s="70">
        <f t="shared" si="23"/>
        <v>30959</v>
      </c>
      <c r="F171" s="70">
        <f t="shared" si="23"/>
        <v>114503</v>
      </c>
      <c r="G171" s="70">
        <f t="shared" si="23"/>
        <v>4791</v>
      </c>
      <c r="H171" s="70">
        <f t="shared" si="23"/>
        <v>4314</v>
      </c>
      <c r="I171" s="70">
        <f t="shared" si="23"/>
        <v>489</v>
      </c>
      <c r="J171" s="70">
        <f t="shared" si="23"/>
        <v>70</v>
      </c>
      <c r="K171" s="70">
        <f t="shared" si="23"/>
        <v>125</v>
      </c>
      <c r="L171" s="70">
        <f t="shared" si="23"/>
        <v>24573</v>
      </c>
      <c r="M171" s="70">
        <f t="shared" si="23"/>
        <v>9041</v>
      </c>
      <c r="N171" s="70">
        <f t="shared" si="23"/>
        <v>78044</v>
      </c>
      <c r="O171" s="29"/>
    </row>
    <row r="172" spans="1:18" s="28" customFormat="1" ht="15" customHeight="1" x14ac:dyDescent="0.25">
      <c r="A172" s="23" t="s">
        <v>19</v>
      </c>
      <c r="B172" s="23">
        <v>9</v>
      </c>
      <c r="C172" s="76">
        <v>62</v>
      </c>
      <c r="D172" s="76">
        <v>2978</v>
      </c>
      <c r="E172" s="76">
        <v>320</v>
      </c>
      <c r="F172" s="76">
        <v>9040</v>
      </c>
      <c r="G172" s="76">
        <v>0</v>
      </c>
      <c r="H172" s="76">
        <v>22</v>
      </c>
      <c r="I172" s="76">
        <v>2</v>
      </c>
      <c r="J172" s="76">
        <v>7</v>
      </c>
      <c r="K172" s="76">
        <v>0</v>
      </c>
      <c r="L172" s="76">
        <v>1567</v>
      </c>
      <c r="M172" s="76">
        <v>0</v>
      </c>
      <c r="N172" s="76">
        <v>1656</v>
      </c>
      <c r="O172" s="59"/>
    </row>
    <row r="173" spans="1:18" s="28" customFormat="1" ht="15" customHeight="1" x14ac:dyDescent="0.25">
      <c r="A173" s="23" t="s">
        <v>20</v>
      </c>
      <c r="B173" s="23">
        <v>146</v>
      </c>
      <c r="C173" s="76">
        <v>0</v>
      </c>
      <c r="D173" s="76">
        <v>3379</v>
      </c>
      <c r="E173" s="76">
        <v>357</v>
      </c>
      <c r="F173" s="76">
        <v>896</v>
      </c>
      <c r="G173" s="76">
        <v>0</v>
      </c>
      <c r="H173" s="76">
        <v>0</v>
      </c>
      <c r="I173" s="76">
        <v>0</v>
      </c>
      <c r="J173" s="76">
        <v>1</v>
      </c>
      <c r="K173" s="76">
        <v>0</v>
      </c>
      <c r="L173" s="76">
        <v>831</v>
      </c>
      <c r="M173" s="76">
        <v>633</v>
      </c>
      <c r="N173" s="76">
        <v>2323</v>
      </c>
      <c r="O173" s="59"/>
    </row>
    <row r="174" spans="1:18" s="28" customFormat="1" ht="15" customHeight="1" x14ac:dyDescent="0.25">
      <c r="A174" s="23" t="s">
        <v>21</v>
      </c>
      <c r="B174" s="23">
        <v>9</v>
      </c>
      <c r="C174" s="76">
        <v>15</v>
      </c>
      <c r="D174" s="76">
        <v>2626</v>
      </c>
      <c r="E174" s="76">
        <v>304</v>
      </c>
      <c r="F174" s="76">
        <v>919</v>
      </c>
      <c r="G174" s="76">
        <v>17</v>
      </c>
      <c r="H174" s="76">
        <v>0</v>
      </c>
      <c r="I174" s="76">
        <v>0</v>
      </c>
      <c r="J174" s="76">
        <v>0</v>
      </c>
      <c r="K174" s="76">
        <v>25</v>
      </c>
      <c r="L174" s="76">
        <v>149</v>
      </c>
      <c r="M174" s="76">
        <v>146</v>
      </c>
      <c r="N174" s="76">
        <v>899</v>
      </c>
      <c r="O174" s="59"/>
    </row>
    <row r="175" spans="1:18" s="28" customFormat="1" ht="15" customHeight="1" x14ac:dyDescent="0.25">
      <c r="A175" s="23" t="s">
        <v>22</v>
      </c>
      <c r="B175" s="23">
        <v>11</v>
      </c>
      <c r="C175" s="76">
        <v>8</v>
      </c>
      <c r="D175" s="76">
        <v>4259</v>
      </c>
      <c r="E175" s="76">
        <v>346</v>
      </c>
      <c r="F175" s="76">
        <v>5674</v>
      </c>
      <c r="G175" s="76">
        <v>30</v>
      </c>
      <c r="H175" s="76">
        <v>0</v>
      </c>
      <c r="I175" s="76">
        <v>0</v>
      </c>
      <c r="J175" s="76">
        <v>0</v>
      </c>
      <c r="K175" s="76">
        <v>0</v>
      </c>
      <c r="L175" s="76">
        <v>293</v>
      </c>
      <c r="M175" s="76">
        <v>40</v>
      </c>
      <c r="N175" s="76">
        <v>700</v>
      </c>
      <c r="O175" s="59"/>
    </row>
    <row r="176" spans="1:18" s="28" customFormat="1" ht="15" customHeight="1" x14ac:dyDescent="0.25">
      <c r="A176" s="23" t="s">
        <v>23</v>
      </c>
      <c r="B176" s="23">
        <v>294</v>
      </c>
      <c r="C176" s="76">
        <v>25</v>
      </c>
      <c r="D176" s="76">
        <v>8263</v>
      </c>
      <c r="E176" s="76">
        <v>856</v>
      </c>
      <c r="F176" s="76">
        <v>2839</v>
      </c>
      <c r="G176" s="76">
        <v>0</v>
      </c>
      <c r="H176" s="76">
        <v>3</v>
      </c>
      <c r="I176" s="76">
        <v>3</v>
      </c>
      <c r="J176" s="76">
        <v>0</v>
      </c>
      <c r="K176" s="76">
        <v>0</v>
      </c>
      <c r="L176" s="76">
        <v>34</v>
      </c>
      <c r="M176" s="76">
        <v>327</v>
      </c>
      <c r="N176" s="76">
        <v>2638</v>
      </c>
      <c r="O176" s="59"/>
    </row>
    <row r="177" spans="1:15" s="28" customFormat="1" ht="15" customHeight="1" x14ac:dyDescent="0.25">
      <c r="A177" s="23" t="s">
        <v>24</v>
      </c>
      <c r="B177" s="23">
        <v>56</v>
      </c>
      <c r="C177" s="76">
        <v>0</v>
      </c>
      <c r="D177" s="76">
        <v>1708</v>
      </c>
      <c r="E177" s="76">
        <v>130</v>
      </c>
      <c r="F177" s="76">
        <v>944</v>
      </c>
      <c r="G177" s="76">
        <v>0</v>
      </c>
      <c r="H177" s="76">
        <v>191</v>
      </c>
      <c r="I177" s="76">
        <v>1</v>
      </c>
      <c r="J177" s="76">
        <v>0</v>
      </c>
      <c r="K177" s="76">
        <v>0</v>
      </c>
      <c r="L177" s="76">
        <v>740</v>
      </c>
      <c r="M177" s="76">
        <v>3</v>
      </c>
      <c r="N177" s="76">
        <v>612</v>
      </c>
      <c r="O177" s="59"/>
    </row>
    <row r="178" spans="1:15" s="28" customFormat="1" ht="15" customHeight="1" x14ac:dyDescent="0.25">
      <c r="A178" s="23" t="s">
        <v>25</v>
      </c>
      <c r="B178" s="23">
        <v>150</v>
      </c>
      <c r="C178" s="76">
        <v>46</v>
      </c>
      <c r="D178" s="76">
        <v>14824</v>
      </c>
      <c r="E178" s="76">
        <v>4856</v>
      </c>
      <c r="F178" s="76">
        <v>10520</v>
      </c>
      <c r="G178" s="76">
        <v>2248</v>
      </c>
      <c r="H178" s="76">
        <v>2</v>
      </c>
      <c r="I178" s="76">
        <v>4</v>
      </c>
      <c r="J178" s="76">
        <v>1</v>
      </c>
      <c r="K178" s="76">
        <v>0</v>
      </c>
      <c r="L178" s="76">
        <v>1823</v>
      </c>
      <c r="M178" s="76">
        <v>379</v>
      </c>
      <c r="N178" s="76">
        <v>5335</v>
      </c>
      <c r="O178" s="59"/>
    </row>
    <row r="179" spans="1:15" s="28" customFormat="1" ht="15" customHeight="1" x14ac:dyDescent="0.25">
      <c r="A179" s="23" t="s">
        <v>26</v>
      </c>
      <c r="B179" s="23">
        <v>20</v>
      </c>
      <c r="C179" s="76">
        <v>1</v>
      </c>
      <c r="D179" s="76">
        <v>5806</v>
      </c>
      <c r="E179" s="76">
        <v>921</v>
      </c>
      <c r="F179" s="76">
        <v>1233</v>
      </c>
      <c r="G179" s="76">
        <v>25</v>
      </c>
      <c r="H179" s="76">
        <v>1</v>
      </c>
      <c r="I179" s="76">
        <v>7</v>
      </c>
      <c r="J179" s="76">
        <v>3</v>
      </c>
      <c r="K179" s="76">
        <v>3</v>
      </c>
      <c r="L179" s="76">
        <v>140</v>
      </c>
      <c r="M179" s="76">
        <v>152</v>
      </c>
      <c r="N179" s="76">
        <v>3096</v>
      </c>
      <c r="O179" s="59"/>
    </row>
    <row r="180" spans="1:15" s="28" customFormat="1" ht="15" customHeight="1" x14ac:dyDescent="0.25">
      <c r="A180" s="23" t="s">
        <v>27</v>
      </c>
      <c r="B180" s="23">
        <v>45</v>
      </c>
      <c r="C180" s="76">
        <v>22</v>
      </c>
      <c r="D180" s="76">
        <v>5108</v>
      </c>
      <c r="E180" s="76">
        <v>602</v>
      </c>
      <c r="F180" s="76">
        <v>973</v>
      </c>
      <c r="G180" s="76">
        <v>0</v>
      </c>
      <c r="H180" s="76">
        <v>7</v>
      </c>
      <c r="I180" s="76">
        <v>0</v>
      </c>
      <c r="J180" s="76">
        <v>0</v>
      </c>
      <c r="K180" s="76">
        <v>42</v>
      </c>
      <c r="L180" s="76">
        <v>197</v>
      </c>
      <c r="M180" s="76">
        <v>22</v>
      </c>
      <c r="N180" s="76">
        <v>2481</v>
      </c>
      <c r="O180" s="59"/>
    </row>
    <row r="181" spans="1:15" s="28" customFormat="1" ht="15" customHeight="1" x14ac:dyDescent="0.25">
      <c r="A181" s="23" t="s">
        <v>28</v>
      </c>
      <c r="B181" s="23">
        <v>49</v>
      </c>
      <c r="C181" s="76">
        <v>3</v>
      </c>
      <c r="D181" s="76">
        <v>7582</v>
      </c>
      <c r="E181" s="76">
        <v>561</v>
      </c>
      <c r="F181" s="76">
        <v>6006</v>
      </c>
      <c r="G181" s="76">
        <v>13</v>
      </c>
      <c r="H181" s="76">
        <v>356</v>
      </c>
      <c r="I181" s="76">
        <v>8</v>
      </c>
      <c r="J181" s="76">
        <v>2</v>
      </c>
      <c r="K181" s="76">
        <v>5</v>
      </c>
      <c r="L181" s="76">
        <v>146</v>
      </c>
      <c r="M181" s="76">
        <v>461</v>
      </c>
      <c r="N181" s="76">
        <v>2602</v>
      </c>
      <c r="O181" s="59"/>
    </row>
    <row r="182" spans="1:15" s="28" customFormat="1" ht="15" customHeight="1" x14ac:dyDescent="0.25">
      <c r="A182" s="23" t="s">
        <v>29</v>
      </c>
      <c r="B182" s="23">
        <v>6</v>
      </c>
      <c r="C182" s="76">
        <v>3</v>
      </c>
      <c r="D182" s="76">
        <v>12268</v>
      </c>
      <c r="E182" s="76">
        <v>3555</v>
      </c>
      <c r="F182" s="76">
        <v>2017</v>
      </c>
      <c r="G182" s="76">
        <v>0</v>
      </c>
      <c r="H182" s="76">
        <v>1470</v>
      </c>
      <c r="I182" s="76">
        <v>6</v>
      </c>
      <c r="J182" s="76">
        <v>14</v>
      </c>
      <c r="K182" s="76">
        <v>0</v>
      </c>
      <c r="L182" s="76">
        <v>1456</v>
      </c>
      <c r="M182" s="76">
        <v>413</v>
      </c>
      <c r="N182" s="76">
        <v>5024</v>
      </c>
      <c r="O182" s="59"/>
    </row>
    <row r="183" spans="1:15" s="28" customFormat="1" ht="15" customHeight="1" x14ac:dyDescent="0.25">
      <c r="A183" s="23" t="s">
        <v>30</v>
      </c>
      <c r="B183" s="23">
        <v>258</v>
      </c>
      <c r="C183" s="76">
        <v>19</v>
      </c>
      <c r="D183" s="76">
        <v>5599</v>
      </c>
      <c r="E183" s="76">
        <v>1027</v>
      </c>
      <c r="F183" s="76">
        <v>1437</v>
      </c>
      <c r="G183" s="76">
        <v>21</v>
      </c>
      <c r="H183" s="76">
        <v>38</v>
      </c>
      <c r="I183" s="76">
        <v>38</v>
      </c>
      <c r="J183" s="76">
        <v>9</v>
      </c>
      <c r="K183" s="76">
        <v>5</v>
      </c>
      <c r="L183" s="76">
        <v>552</v>
      </c>
      <c r="M183" s="76">
        <v>453</v>
      </c>
      <c r="N183" s="76">
        <v>2731</v>
      </c>
      <c r="O183" s="59"/>
    </row>
    <row r="184" spans="1:15" s="28" customFormat="1" ht="15" customHeight="1" x14ac:dyDescent="0.25">
      <c r="A184" s="23" t="s">
        <v>31</v>
      </c>
      <c r="B184" s="23">
        <v>31</v>
      </c>
      <c r="C184" s="76">
        <v>0</v>
      </c>
      <c r="D184" s="76">
        <v>11075</v>
      </c>
      <c r="E184" s="76">
        <v>2005</v>
      </c>
      <c r="F184" s="76">
        <v>11348</v>
      </c>
      <c r="G184" s="76">
        <v>8</v>
      </c>
      <c r="H184" s="76">
        <v>221</v>
      </c>
      <c r="I184" s="76">
        <v>0</v>
      </c>
      <c r="J184" s="76">
        <v>0</v>
      </c>
      <c r="K184" s="76">
        <v>0</v>
      </c>
      <c r="L184" s="76">
        <v>93</v>
      </c>
      <c r="M184" s="76">
        <v>209</v>
      </c>
      <c r="N184" s="76">
        <v>3849</v>
      </c>
      <c r="O184" s="59"/>
    </row>
    <row r="185" spans="1:15" s="28" customFormat="1" ht="15" customHeight="1" x14ac:dyDescent="0.25">
      <c r="A185" s="23" t="s">
        <v>32</v>
      </c>
      <c r="B185" s="23">
        <v>686</v>
      </c>
      <c r="C185" s="76">
        <v>69</v>
      </c>
      <c r="D185" s="76">
        <v>12906</v>
      </c>
      <c r="E185" s="76">
        <v>1612</v>
      </c>
      <c r="F185" s="76">
        <v>5435</v>
      </c>
      <c r="G185" s="76">
        <v>375</v>
      </c>
      <c r="H185" s="76">
        <v>22</v>
      </c>
      <c r="I185" s="76">
        <v>14</v>
      </c>
      <c r="J185" s="76">
        <v>0</v>
      </c>
      <c r="K185" s="76">
        <v>0</v>
      </c>
      <c r="L185" s="76">
        <v>2848</v>
      </c>
      <c r="M185" s="76">
        <v>1393</v>
      </c>
      <c r="N185" s="76">
        <v>4042</v>
      </c>
      <c r="O185" s="59"/>
    </row>
    <row r="186" spans="1:15" s="28" customFormat="1" ht="15" customHeight="1" x14ac:dyDescent="0.25">
      <c r="A186" s="23" t="s">
        <v>33</v>
      </c>
      <c r="B186" s="23">
        <v>26</v>
      </c>
      <c r="C186" s="76">
        <v>14</v>
      </c>
      <c r="D186" s="76">
        <v>8334</v>
      </c>
      <c r="E186" s="76">
        <v>285</v>
      </c>
      <c r="F186" s="76">
        <v>4376</v>
      </c>
      <c r="G186" s="76">
        <v>0</v>
      </c>
      <c r="H186" s="76">
        <v>681</v>
      </c>
      <c r="I186" s="76">
        <v>9</v>
      </c>
      <c r="J186" s="76">
        <v>8</v>
      </c>
      <c r="K186" s="76">
        <v>0</v>
      </c>
      <c r="L186" s="76">
        <v>2729</v>
      </c>
      <c r="M186" s="76">
        <v>573</v>
      </c>
      <c r="N186" s="76">
        <v>5659</v>
      </c>
      <c r="O186" s="59"/>
    </row>
    <row r="187" spans="1:15" s="28" customFormat="1" ht="15" customHeight="1" x14ac:dyDescent="0.25">
      <c r="A187" s="23" t="s">
        <v>34</v>
      </c>
      <c r="B187" s="23">
        <v>59</v>
      </c>
      <c r="C187" s="76">
        <v>2</v>
      </c>
      <c r="D187" s="76">
        <v>6820</v>
      </c>
      <c r="E187" s="76">
        <v>543</v>
      </c>
      <c r="F187" s="76">
        <v>2699</v>
      </c>
      <c r="G187" s="76">
        <v>90</v>
      </c>
      <c r="H187" s="76">
        <v>453</v>
      </c>
      <c r="I187" s="76">
        <v>77</v>
      </c>
      <c r="J187" s="76">
        <v>0</v>
      </c>
      <c r="K187" s="76">
        <v>0</v>
      </c>
      <c r="L187" s="76">
        <v>211</v>
      </c>
      <c r="M187" s="76">
        <v>445</v>
      </c>
      <c r="N187" s="76">
        <v>1110</v>
      </c>
      <c r="O187" s="59"/>
    </row>
    <row r="188" spans="1:15" s="28" customFormat="1" ht="15" customHeight="1" x14ac:dyDescent="0.25">
      <c r="A188" s="23" t="s">
        <v>35</v>
      </c>
      <c r="B188" s="23">
        <v>36</v>
      </c>
      <c r="C188" s="76">
        <v>16</v>
      </c>
      <c r="D188" s="76">
        <v>4170</v>
      </c>
      <c r="E188" s="76">
        <v>1178</v>
      </c>
      <c r="F188" s="76">
        <v>1716</v>
      </c>
      <c r="G188" s="76">
        <v>304</v>
      </c>
      <c r="H188" s="76">
        <v>315</v>
      </c>
      <c r="I188" s="76">
        <v>57</v>
      </c>
      <c r="J188" s="76">
        <v>0</v>
      </c>
      <c r="K188" s="76">
        <v>0</v>
      </c>
      <c r="L188" s="76">
        <v>223</v>
      </c>
      <c r="M188" s="76">
        <v>0</v>
      </c>
      <c r="N188" s="76">
        <v>1208</v>
      </c>
      <c r="O188" s="59"/>
    </row>
    <row r="189" spans="1:15" s="28" customFormat="1" ht="15" customHeight="1" x14ac:dyDescent="0.25">
      <c r="A189" s="23" t="s">
        <v>36</v>
      </c>
      <c r="B189" s="23">
        <v>24</v>
      </c>
      <c r="C189" s="76">
        <v>0</v>
      </c>
      <c r="D189" s="76">
        <v>6865</v>
      </c>
      <c r="E189" s="76">
        <v>726</v>
      </c>
      <c r="F189" s="76">
        <v>2143</v>
      </c>
      <c r="G189" s="76">
        <v>11</v>
      </c>
      <c r="H189" s="76">
        <v>0</v>
      </c>
      <c r="I189" s="76">
        <v>0</v>
      </c>
      <c r="J189" s="76">
        <v>0</v>
      </c>
      <c r="K189" s="76">
        <v>0</v>
      </c>
      <c r="L189" s="76">
        <v>721</v>
      </c>
      <c r="M189" s="76">
        <v>307</v>
      </c>
      <c r="N189" s="76">
        <v>2667</v>
      </c>
      <c r="O189" s="59"/>
    </row>
    <row r="190" spans="1:15" s="28" customFormat="1" ht="15" customHeight="1" x14ac:dyDescent="0.25">
      <c r="A190" s="23" t="s">
        <v>37</v>
      </c>
      <c r="B190" s="23">
        <v>93</v>
      </c>
      <c r="C190" s="76">
        <v>13</v>
      </c>
      <c r="D190" s="76">
        <v>7834</v>
      </c>
      <c r="E190" s="76">
        <v>237</v>
      </c>
      <c r="F190" s="76">
        <v>1700</v>
      </c>
      <c r="G190" s="76">
        <v>104</v>
      </c>
      <c r="H190" s="76">
        <v>65</v>
      </c>
      <c r="I190" s="76">
        <v>21</v>
      </c>
      <c r="J190" s="76">
        <v>4</v>
      </c>
      <c r="K190" s="76">
        <v>0</v>
      </c>
      <c r="L190" s="76">
        <v>1333</v>
      </c>
      <c r="M190" s="76">
        <v>1311</v>
      </c>
      <c r="N190" s="76">
        <v>2354</v>
      </c>
      <c r="O190" s="59"/>
    </row>
    <row r="191" spans="1:15" s="28" customFormat="1" ht="15" customHeight="1" x14ac:dyDescent="0.25">
      <c r="A191" s="23" t="s">
        <v>38</v>
      </c>
      <c r="B191" s="23">
        <v>104</v>
      </c>
      <c r="C191" s="76">
        <v>30</v>
      </c>
      <c r="D191" s="76">
        <v>9062</v>
      </c>
      <c r="E191" s="76">
        <v>729</v>
      </c>
      <c r="F191" s="76">
        <v>16713</v>
      </c>
      <c r="G191" s="76">
        <v>1266</v>
      </c>
      <c r="H191" s="76">
        <v>110</v>
      </c>
      <c r="I191" s="76">
        <v>82</v>
      </c>
      <c r="J191" s="76">
        <v>0</v>
      </c>
      <c r="K191" s="76">
        <v>0</v>
      </c>
      <c r="L191" s="76">
        <v>2087</v>
      </c>
      <c r="M191" s="76">
        <v>5</v>
      </c>
      <c r="N191" s="76">
        <v>5040</v>
      </c>
      <c r="O191" s="59"/>
    </row>
    <row r="192" spans="1:15" s="28" customFormat="1" ht="15" customHeight="1" x14ac:dyDescent="0.25">
      <c r="A192" s="23" t="s">
        <v>39</v>
      </c>
      <c r="B192" s="23">
        <v>77</v>
      </c>
      <c r="C192" s="76">
        <v>1</v>
      </c>
      <c r="D192" s="76">
        <v>3049</v>
      </c>
      <c r="E192" s="76">
        <v>403</v>
      </c>
      <c r="F192" s="76">
        <v>1337</v>
      </c>
      <c r="G192" s="76">
        <v>0</v>
      </c>
      <c r="H192" s="76">
        <v>121</v>
      </c>
      <c r="I192" s="76">
        <v>2</v>
      </c>
      <c r="J192" s="76">
        <v>0</v>
      </c>
      <c r="K192" s="76">
        <v>0</v>
      </c>
      <c r="L192" s="76">
        <v>121</v>
      </c>
      <c r="M192" s="76">
        <v>0</v>
      </c>
      <c r="N192" s="76">
        <v>1240</v>
      </c>
      <c r="O192" s="59"/>
    </row>
    <row r="193" spans="1:15" s="28" customFormat="1" ht="15" customHeight="1" x14ac:dyDescent="0.25">
      <c r="A193" s="23" t="s">
        <v>40</v>
      </c>
      <c r="B193" s="23">
        <v>340</v>
      </c>
      <c r="C193" s="76">
        <v>16</v>
      </c>
      <c r="D193" s="76">
        <v>4191</v>
      </c>
      <c r="E193" s="76">
        <v>1314</v>
      </c>
      <c r="F193" s="76">
        <v>511</v>
      </c>
      <c r="G193" s="76">
        <v>75</v>
      </c>
      <c r="H193" s="76">
        <v>5</v>
      </c>
      <c r="I193" s="76">
        <v>43</v>
      </c>
      <c r="J193" s="76">
        <v>3</v>
      </c>
      <c r="K193" s="76">
        <v>10</v>
      </c>
      <c r="L193" s="76">
        <v>651</v>
      </c>
      <c r="M193" s="76">
        <v>305</v>
      </c>
      <c r="N193" s="76">
        <v>1608</v>
      </c>
      <c r="O193" s="59"/>
    </row>
    <row r="194" spans="1:15" s="28" customFormat="1" ht="15" customHeight="1" x14ac:dyDescent="0.25">
      <c r="A194" s="23" t="s">
        <v>41</v>
      </c>
      <c r="B194" s="23">
        <v>150</v>
      </c>
      <c r="C194" s="76">
        <v>6</v>
      </c>
      <c r="D194" s="76">
        <v>5315</v>
      </c>
      <c r="E194" s="76">
        <v>942</v>
      </c>
      <c r="F194" s="76">
        <v>2316</v>
      </c>
      <c r="G194" s="76">
        <v>0</v>
      </c>
      <c r="H194" s="76">
        <v>1</v>
      </c>
      <c r="I194" s="76">
        <v>4</v>
      </c>
      <c r="J194" s="76">
        <v>6</v>
      </c>
      <c r="K194" s="76">
        <v>0</v>
      </c>
      <c r="L194" s="76">
        <v>290</v>
      </c>
      <c r="M194" s="76">
        <v>461</v>
      </c>
      <c r="N194" s="76">
        <v>2522</v>
      </c>
      <c r="O194" s="59"/>
    </row>
    <row r="195" spans="1:15" s="28" customFormat="1" ht="15" customHeight="1" x14ac:dyDescent="0.25">
      <c r="A195" s="23" t="s">
        <v>42</v>
      </c>
      <c r="B195" s="23">
        <v>2</v>
      </c>
      <c r="C195" s="76">
        <v>18</v>
      </c>
      <c r="D195" s="76">
        <v>6425</v>
      </c>
      <c r="E195" s="76">
        <v>1511</v>
      </c>
      <c r="F195" s="76">
        <v>719</v>
      </c>
      <c r="G195" s="76">
        <v>3</v>
      </c>
      <c r="H195" s="76">
        <v>107</v>
      </c>
      <c r="I195" s="76">
        <v>5</v>
      </c>
      <c r="J195" s="76">
        <v>0</v>
      </c>
      <c r="K195" s="76">
        <v>0</v>
      </c>
      <c r="L195" s="76">
        <v>345</v>
      </c>
      <c r="M195" s="76">
        <v>127</v>
      </c>
      <c r="N195" s="76">
        <v>3501</v>
      </c>
      <c r="O195" s="59"/>
    </row>
    <row r="196" spans="1:15" s="28" customFormat="1" ht="15" customHeight="1" x14ac:dyDescent="0.25">
      <c r="A196" s="23" t="s">
        <v>43</v>
      </c>
      <c r="B196" s="23">
        <v>129</v>
      </c>
      <c r="C196" s="76">
        <v>14</v>
      </c>
      <c r="D196" s="76">
        <v>4607</v>
      </c>
      <c r="E196" s="76">
        <v>1064</v>
      </c>
      <c r="F196" s="76">
        <v>1357</v>
      </c>
      <c r="G196" s="76">
        <v>187</v>
      </c>
      <c r="H196" s="76">
        <v>115</v>
      </c>
      <c r="I196" s="76">
        <v>2</v>
      </c>
      <c r="J196" s="76">
        <v>2</v>
      </c>
      <c r="K196" s="76">
        <v>0</v>
      </c>
      <c r="L196" s="76">
        <v>1533</v>
      </c>
      <c r="M196" s="76">
        <v>289</v>
      </c>
      <c r="N196" s="76">
        <v>2414</v>
      </c>
      <c r="O196" s="59"/>
    </row>
    <row r="197" spans="1:15" s="28" customFormat="1" ht="15" customHeight="1" x14ac:dyDescent="0.25">
      <c r="A197" s="23" t="s">
        <v>44</v>
      </c>
      <c r="B197" s="23">
        <v>1</v>
      </c>
      <c r="C197" s="76">
        <v>7</v>
      </c>
      <c r="D197" s="76">
        <v>2732</v>
      </c>
      <c r="E197" s="76">
        <v>215</v>
      </c>
      <c r="F197" s="76">
        <v>3093</v>
      </c>
      <c r="G197" s="76">
        <v>0</v>
      </c>
      <c r="H197" s="76">
        <v>0</v>
      </c>
      <c r="I197" s="76">
        <v>0</v>
      </c>
      <c r="J197" s="76">
        <v>0</v>
      </c>
      <c r="K197" s="76">
        <v>0</v>
      </c>
      <c r="L197" s="76">
        <v>155</v>
      </c>
      <c r="M197" s="76">
        <v>212</v>
      </c>
      <c r="N197" s="76">
        <v>2047</v>
      </c>
      <c r="O197" s="59"/>
    </row>
    <row r="198" spans="1:15" s="28" customFormat="1" ht="15" customHeight="1" x14ac:dyDescent="0.25">
      <c r="A198" s="23" t="s">
        <v>45</v>
      </c>
      <c r="B198" s="23">
        <v>17</v>
      </c>
      <c r="C198" s="76">
        <v>2</v>
      </c>
      <c r="D198" s="76">
        <v>6720</v>
      </c>
      <c r="E198" s="76">
        <v>1088</v>
      </c>
      <c r="F198" s="76">
        <v>7882</v>
      </c>
      <c r="G198" s="76">
        <v>0</v>
      </c>
      <c r="H198" s="76">
        <v>0</v>
      </c>
      <c r="I198" s="76">
        <v>45</v>
      </c>
      <c r="J198" s="76">
        <v>1</v>
      </c>
      <c r="K198" s="76">
        <v>1</v>
      </c>
      <c r="L198" s="76">
        <v>2047</v>
      </c>
      <c r="M198" s="76">
        <v>0</v>
      </c>
      <c r="N198" s="76">
        <v>3064</v>
      </c>
      <c r="O198" s="59"/>
    </row>
    <row r="199" spans="1:15" s="28" customFormat="1" ht="15" customHeight="1" x14ac:dyDescent="0.25">
      <c r="A199" s="23" t="s">
        <v>46</v>
      </c>
      <c r="B199" s="23">
        <v>10</v>
      </c>
      <c r="C199" s="76">
        <v>0</v>
      </c>
      <c r="D199" s="76">
        <v>2247</v>
      </c>
      <c r="E199" s="76">
        <v>242</v>
      </c>
      <c r="F199" s="76">
        <v>1130</v>
      </c>
      <c r="G199" s="76">
        <v>0</v>
      </c>
      <c r="H199" s="76">
        <v>0</v>
      </c>
      <c r="I199" s="76">
        <v>3</v>
      </c>
      <c r="J199" s="76">
        <v>0</v>
      </c>
      <c r="K199" s="76">
        <v>0</v>
      </c>
      <c r="L199" s="76">
        <v>51</v>
      </c>
      <c r="M199" s="76">
        <v>36</v>
      </c>
      <c r="N199" s="76">
        <v>795</v>
      </c>
      <c r="O199" s="59"/>
    </row>
    <row r="200" spans="1:15" s="28" customFormat="1" ht="15" customHeight="1" x14ac:dyDescent="0.25">
      <c r="A200" s="23" t="s">
        <v>47</v>
      </c>
      <c r="B200" s="23">
        <v>188</v>
      </c>
      <c r="C200" s="76">
        <v>29</v>
      </c>
      <c r="D200" s="76">
        <v>7765</v>
      </c>
      <c r="E200" s="76">
        <v>1934</v>
      </c>
      <c r="F200" s="76">
        <v>5069</v>
      </c>
      <c r="G200" s="76">
        <v>2</v>
      </c>
      <c r="H200" s="76">
        <v>6</v>
      </c>
      <c r="I200" s="76">
        <v>54</v>
      </c>
      <c r="J200" s="76">
        <v>0</v>
      </c>
      <c r="K200" s="76">
        <v>9</v>
      </c>
      <c r="L200" s="76">
        <v>567</v>
      </c>
      <c r="M200" s="76">
        <v>0</v>
      </c>
      <c r="N200" s="76">
        <v>2083</v>
      </c>
      <c r="O200" s="59"/>
    </row>
    <row r="201" spans="1:15" s="28" customFormat="1" ht="15" customHeight="1" x14ac:dyDescent="0.25">
      <c r="A201" s="23" t="s">
        <v>48</v>
      </c>
      <c r="B201" s="23">
        <v>334</v>
      </c>
      <c r="C201" s="76">
        <v>0</v>
      </c>
      <c r="D201" s="76">
        <v>2344</v>
      </c>
      <c r="E201" s="76">
        <v>204</v>
      </c>
      <c r="F201" s="76">
        <v>1511</v>
      </c>
      <c r="G201" s="76">
        <v>0</v>
      </c>
      <c r="H201" s="76">
        <v>0</v>
      </c>
      <c r="I201" s="76">
        <v>0</v>
      </c>
      <c r="J201" s="76">
        <v>0</v>
      </c>
      <c r="K201" s="76">
        <v>0</v>
      </c>
      <c r="L201" s="76">
        <v>0</v>
      </c>
      <c r="M201" s="76">
        <v>86</v>
      </c>
      <c r="N201" s="76">
        <v>730</v>
      </c>
      <c r="O201" s="59"/>
    </row>
    <row r="202" spans="1:15" s="28" customFormat="1" ht="15" customHeight="1" x14ac:dyDescent="0.25">
      <c r="A202" s="23" t="s">
        <v>49</v>
      </c>
      <c r="B202" s="23">
        <v>5</v>
      </c>
      <c r="C202" s="76">
        <v>0</v>
      </c>
      <c r="D202" s="76">
        <v>8230</v>
      </c>
      <c r="E202" s="76">
        <v>892</v>
      </c>
      <c r="F202" s="76">
        <v>950</v>
      </c>
      <c r="G202" s="76">
        <v>12</v>
      </c>
      <c r="H202" s="76">
        <v>2</v>
      </c>
      <c r="I202" s="76">
        <v>2</v>
      </c>
      <c r="J202" s="76">
        <v>9</v>
      </c>
      <c r="K202" s="76">
        <v>25</v>
      </c>
      <c r="L202" s="76">
        <v>640</v>
      </c>
      <c r="M202" s="76">
        <v>253</v>
      </c>
      <c r="N202" s="76">
        <v>2014</v>
      </c>
      <c r="O202" s="59"/>
    </row>
    <row r="203" spans="1:15" s="28" customFormat="1" ht="15" customHeight="1" x14ac:dyDescent="0.25">
      <c r="A203" s="23"/>
      <c r="B203" s="32"/>
      <c r="C203" s="72"/>
      <c r="D203" s="72"/>
      <c r="E203" s="72"/>
      <c r="F203" s="72"/>
      <c r="G203" s="72"/>
      <c r="H203" s="72"/>
      <c r="I203" s="72"/>
      <c r="J203" s="72"/>
      <c r="K203" s="72"/>
      <c r="L203" s="72"/>
      <c r="M203" s="72"/>
      <c r="N203" s="72"/>
      <c r="O203" s="32"/>
    </row>
    <row r="204" spans="1:15" s="28" customFormat="1" ht="15" customHeight="1" x14ac:dyDescent="0.25">
      <c r="A204" s="22" t="s">
        <v>50</v>
      </c>
      <c r="B204" s="70">
        <f>SUM(B205:B219)</f>
        <v>986</v>
      </c>
      <c r="C204" s="70">
        <f t="shared" ref="C204:N204" si="24">SUM(C205:C219)</f>
        <v>126</v>
      </c>
      <c r="D204" s="70">
        <f t="shared" si="24"/>
        <v>1626</v>
      </c>
      <c r="E204" s="70">
        <f t="shared" si="24"/>
        <v>35</v>
      </c>
      <c r="F204" s="70">
        <f t="shared" si="24"/>
        <v>2251</v>
      </c>
      <c r="G204" s="70">
        <f t="shared" si="24"/>
        <v>2</v>
      </c>
      <c r="H204" s="70">
        <f t="shared" si="24"/>
        <v>1456</v>
      </c>
      <c r="I204" s="70">
        <f t="shared" si="24"/>
        <v>54</v>
      </c>
      <c r="J204" s="70">
        <f t="shared" si="24"/>
        <v>41</v>
      </c>
      <c r="K204" s="70">
        <f t="shared" si="24"/>
        <v>15</v>
      </c>
      <c r="L204" s="70">
        <f t="shared" si="24"/>
        <v>252</v>
      </c>
      <c r="M204" s="70">
        <f t="shared" si="24"/>
        <v>11</v>
      </c>
      <c r="N204" s="70">
        <f t="shared" si="24"/>
        <v>0</v>
      </c>
      <c r="O204" s="29"/>
    </row>
    <row r="205" spans="1:15" s="28" customFormat="1" ht="15" customHeight="1" x14ac:dyDescent="0.25">
      <c r="A205" s="23" t="s">
        <v>51</v>
      </c>
      <c r="B205" s="23">
        <v>71</v>
      </c>
      <c r="C205" s="76">
        <v>19</v>
      </c>
      <c r="D205" s="76">
        <v>1</v>
      </c>
      <c r="E205" s="76">
        <v>0</v>
      </c>
      <c r="F205" s="76">
        <v>88</v>
      </c>
      <c r="G205" s="76">
        <v>0</v>
      </c>
      <c r="H205" s="76">
        <v>0</v>
      </c>
      <c r="I205" s="76">
        <v>0</v>
      </c>
      <c r="J205" s="76">
        <v>0</v>
      </c>
      <c r="K205" s="76">
        <v>0</v>
      </c>
      <c r="L205" s="76">
        <v>0</v>
      </c>
      <c r="M205" s="76">
        <v>0</v>
      </c>
      <c r="N205" s="76">
        <v>0</v>
      </c>
      <c r="O205" s="59"/>
    </row>
    <row r="206" spans="1:15" s="28" customFormat="1" ht="15" customHeight="1" x14ac:dyDescent="0.25">
      <c r="A206" s="23" t="s">
        <v>52</v>
      </c>
      <c r="B206" s="23">
        <v>66</v>
      </c>
      <c r="C206" s="76">
        <v>0</v>
      </c>
      <c r="D206" s="76">
        <v>0</v>
      </c>
      <c r="E206" s="76">
        <v>0</v>
      </c>
      <c r="F206" s="76">
        <v>2</v>
      </c>
      <c r="G206" s="76">
        <v>0</v>
      </c>
      <c r="H206" s="76">
        <v>175</v>
      </c>
      <c r="I206" s="76">
        <v>2</v>
      </c>
      <c r="J206" s="76">
        <v>12</v>
      </c>
      <c r="K206" s="76">
        <v>0</v>
      </c>
      <c r="L206" s="76">
        <v>0</v>
      </c>
      <c r="M206" s="76">
        <v>0</v>
      </c>
      <c r="N206" s="76">
        <v>0</v>
      </c>
      <c r="O206" s="59"/>
    </row>
    <row r="207" spans="1:15" s="28" customFormat="1" ht="15" customHeight="1" x14ac:dyDescent="0.25">
      <c r="A207" s="23" t="s">
        <v>53</v>
      </c>
      <c r="B207" s="23">
        <v>0</v>
      </c>
      <c r="C207" s="76">
        <v>0</v>
      </c>
      <c r="D207" s="76">
        <v>263</v>
      </c>
      <c r="E207" s="76">
        <v>0</v>
      </c>
      <c r="F207" s="76">
        <v>110</v>
      </c>
      <c r="G207" s="76">
        <v>0</v>
      </c>
      <c r="H207" s="76">
        <v>1</v>
      </c>
      <c r="I207" s="76">
        <v>0</v>
      </c>
      <c r="J207" s="76">
        <v>0</v>
      </c>
      <c r="K207" s="76">
        <v>0</v>
      </c>
      <c r="L207" s="76">
        <v>0</v>
      </c>
      <c r="M207" s="76">
        <v>0</v>
      </c>
      <c r="N207" s="76">
        <v>0</v>
      </c>
      <c r="O207" s="59"/>
    </row>
    <row r="208" spans="1:15" s="28" customFormat="1" ht="15" customHeight="1" x14ac:dyDescent="0.25">
      <c r="A208" s="23" t="s">
        <v>54</v>
      </c>
      <c r="B208" s="23">
        <v>23</v>
      </c>
      <c r="C208" s="76">
        <v>10</v>
      </c>
      <c r="D208" s="76">
        <v>336</v>
      </c>
      <c r="E208" s="76">
        <v>0</v>
      </c>
      <c r="F208" s="76">
        <v>594</v>
      </c>
      <c r="G208" s="76">
        <v>0</v>
      </c>
      <c r="H208" s="76">
        <v>1</v>
      </c>
      <c r="I208" s="76">
        <v>0</v>
      </c>
      <c r="J208" s="76">
        <v>4</v>
      </c>
      <c r="K208" s="76">
        <v>0</v>
      </c>
      <c r="L208" s="76">
        <v>0</v>
      </c>
      <c r="M208" s="76">
        <v>0</v>
      </c>
      <c r="N208" s="76">
        <v>0</v>
      </c>
      <c r="O208" s="59"/>
    </row>
    <row r="209" spans="1:15" s="28" customFormat="1" ht="15" customHeight="1" x14ac:dyDescent="0.25">
      <c r="A209" s="23" t="s">
        <v>55</v>
      </c>
      <c r="B209" s="23">
        <v>40</v>
      </c>
      <c r="C209" s="76">
        <v>0</v>
      </c>
      <c r="D209" s="76">
        <v>0</v>
      </c>
      <c r="E209" s="76">
        <v>0</v>
      </c>
      <c r="F209" s="76">
        <v>101</v>
      </c>
      <c r="G209" s="76">
        <v>0</v>
      </c>
      <c r="H209" s="76">
        <v>8</v>
      </c>
      <c r="I209" s="76">
        <v>27</v>
      </c>
      <c r="J209" s="76">
        <v>2</v>
      </c>
      <c r="K209" s="76">
        <v>0</v>
      </c>
      <c r="L209" s="76">
        <v>0</v>
      </c>
      <c r="M209" s="76">
        <v>0</v>
      </c>
      <c r="N209" s="76">
        <v>0</v>
      </c>
      <c r="O209" s="59"/>
    </row>
    <row r="210" spans="1:15" s="28" customFormat="1" ht="15" customHeight="1" x14ac:dyDescent="0.25">
      <c r="A210" s="23" t="s">
        <v>56</v>
      </c>
      <c r="B210" s="23">
        <v>0</v>
      </c>
      <c r="C210" s="76">
        <v>0</v>
      </c>
      <c r="D210" s="76">
        <v>0</v>
      </c>
      <c r="E210" s="76">
        <v>0</v>
      </c>
      <c r="F210" s="76">
        <v>0</v>
      </c>
      <c r="G210" s="76">
        <v>0</v>
      </c>
      <c r="H210" s="76">
        <v>396</v>
      </c>
      <c r="I210" s="76">
        <v>0</v>
      </c>
      <c r="J210" s="76">
        <v>2</v>
      </c>
      <c r="K210" s="76">
        <v>0</v>
      </c>
      <c r="L210" s="76">
        <v>0</v>
      </c>
      <c r="M210" s="76">
        <v>0</v>
      </c>
      <c r="N210" s="76">
        <v>0</v>
      </c>
      <c r="O210" s="59"/>
    </row>
    <row r="211" spans="1:15" s="28" customFormat="1" ht="15" customHeight="1" x14ac:dyDescent="0.25">
      <c r="A211" s="23" t="s">
        <v>57</v>
      </c>
      <c r="B211" s="23">
        <v>0</v>
      </c>
      <c r="C211" s="76">
        <v>8</v>
      </c>
      <c r="D211" s="76">
        <v>2</v>
      </c>
      <c r="E211" s="76">
        <v>0</v>
      </c>
      <c r="F211" s="76">
        <v>44</v>
      </c>
      <c r="G211" s="76">
        <v>0</v>
      </c>
      <c r="H211" s="76">
        <v>0</v>
      </c>
      <c r="I211" s="76">
        <v>0</v>
      </c>
      <c r="J211" s="76">
        <v>0</v>
      </c>
      <c r="K211" s="76">
        <v>0</v>
      </c>
      <c r="L211" s="76">
        <v>34</v>
      </c>
      <c r="M211" s="76">
        <v>0</v>
      </c>
      <c r="N211" s="76">
        <v>0</v>
      </c>
      <c r="O211" s="60"/>
    </row>
    <row r="212" spans="1:15" s="28" customFormat="1" ht="15" customHeight="1" x14ac:dyDescent="0.25">
      <c r="A212" s="23" t="s">
        <v>58</v>
      </c>
      <c r="B212" s="23">
        <v>43</v>
      </c>
      <c r="C212" s="76">
        <v>17</v>
      </c>
      <c r="D212" s="76">
        <v>0</v>
      </c>
      <c r="E212" s="76">
        <v>0</v>
      </c>
      <c r="F212" s="76">
        <v>100</v>
      </c>
      <c r="G212" s="76">
        <v>0</v>
      </c>
      <c r="H212" s="76">
        <v>17</v>
      </c>
      <c r="I212" s="76">
        <v>0</v>
      </c>
      <c r="J212" s="76">
        <v>3</v>
      </c>
      <c r="K212" s="76">
        <v>0</v>
      </c>
      <c r="L212" s="76">
        <v>0</v>
      </c>
      <c r="M212" s="76">
        <v>0</v>
      </c>
      <c r="N212" s="76">
        <v>0</v>
      </c>
      <c r="O212" s="59"/>
    </row>
    <row r="213" spans="1:15" s="28" customFormat="1" ht="15" customHeight="1" x14ac:dyDescent="0.25">
      <c r="A213" s="23" t="s">
        <v>59</v>
      </c>
      <c r="B213" s="23">
        <v>113</v>
      </c>
      <c r="C213" s="76">
        <v>16</v>
      </c>
      <c r="D213" s="76">
        <v>97</v>
      </c>
      <c r="E213" s="76">
        <v>0</v>
      </c>
      <c r="F213" s="76">
        <v>47</v>
      </c>
      <c r="G213" s="76">
        <v>0</v>
      </c>
      <c r="H213" s="76">
        <v>0</v>
      </c>
      <c r="I213" s="76">
        <v>10</v>
      </c>
      <c r="J213" s="76">
        <v>3</v>
      </c>
      <c r="K213" s="76">
        <v>0</v>
      </c>
      <c r="L213" s="76">
        <v>6</v>
      </c>
      <c r="M213" s="76">
        <v>0</v>
      </c>
      <c r="N213" s="76">
        <v>0</v>
      </c>
      <c r="O213" s="59"/>
    </row>
    <row r="214" spans="1:15" s="28" customFormat="1" ht="15" customHeight="1" x14ac:dyDescent="0.25">
      <c r="A214" s="23" t="s">
        <v>60</v>
      </c>
      <c r="B214" s="23">
        <v>7</v>
      </c>
      <c r="C214" s="76">
        <v>0</v>
      </c>
      <c r="D214" s="76">
        <v>0</v>
      </c>
      <c r="E214" s="76">
        <v>0</v>
      </c>
      <c r="F214" s="76">
        <v>195</v>
      </c>
      <c r="G214" s="76">
        <v>0</v>
      </c>
      <c r="H214" s="76">
        <v>747</v>
      </c>
      <c r="I214" s="76">
        <v>0</v>
      </c>
      <c r="J214" s="76">
        <v>0</v>
      </c>
      <c r="K214" s="76">
        <v>0</v>
      </c>
      <c r="L214" s="76">
        <v>0</v>
      </c>
      <c r="M214" s="76">
        <v>0</v>
      </c>
      <c r="N214" s="76">
        <v>0</v>
      </c>
      <c r="O214" s="59"/>
    </row>
    <row r="215" spans="1:15" s="28" customFormat="1" ht="15" customHeight="1" x14ac:dyDescent="0.25">
      <c r="A215" s="25" t="s">
        <v>61</v>
      </c>
      <c r="B215" s="23">
        <v>6</v>
      </c>
      <c r="C215" s="76">
        <v>0</v>
      </c>
      <c r="D215" s="76">
        <v>288</v>
      </c>
      <c r="E215" s="76">
        <v>34</v>
      </c>
      <c r="F215" s="76">
        <v>296</v>
      </c>
      <c r="G215" s="76">
        <v>0</v>
      </c>
      <c r="H215" s="76">
        <v>107</v>
      </c>
      <c r="I215" s="76">
        <v>9</v>
      </c>
      <c r="J215" s="76">
        <v>3</v>
      </c>
      <c r="K215" s="76">
        <v>15</v>
      </c>
      <c r="L215" s="76">
        <v>15</v>
      </c>
      <c r="M215" s="76">
        <v>0</v>
      </c>
      <c r="N215" s="76">
        <v>0</v>
      </c>
      <c r="O215" s="59"/>
    </row>
    <row r="216" spans="1:15" s="28" customFormat="1" ht="15" customHeight="1" x14ac:dyDescent="0.25">
      <c r="A216" s="25" t="s">
        <v>62</v>
      </c>
      <c r="B216" s="23">
        <v>16</v>
      </c>
      <c r="C216" s="76">
        <v>1</v>
      </c>
      <c r="D216" s="76">
        <v>0</v>
      </c>
      <c r="E216" s="76">
        <v>0</v>
      </c>
      <c r="F216" s="76">
        <v>295</v>
      </c>
      <c r="G216" s="76">
        <v>0</v>
      </c>
      <c r="H216" s="76">
        <v>0</v>
      </c>
      <c r="I216" s="76">
        <v>0</v>
      </c>
      <c r="J216" s="76">
        <v>0</v>
      </c>
      <c r="K216" s="76">
        <v>0</v>
      </c>
      <c r="L216" s="76">
        <v>0</v>
      </c>
      <c r="M216" s="76">
        <v>0</v>
      </c>
      <c r="N216" s="76">
        <v>0</v>
      </c>
      <c r="O216" s="59"/>
    </row>
    <row r="217" spans="1:15" s="28" customFormat="1" ht="15" customHeight="1" x14ac:dyDescent="0.25">
      <c r="A217" s="23" t="s">
        <v>63</v>
      </c>
      <c r="B217" s="23">
        <v>189</v>
      </c>
      <c r="C217" s="76">
        <v>14</v>
      </c>
      <c r="D217" s="76">
        <v>120</v>
      </c>
      <c r="E217" s="76">
        <v>1</v>
      </c>
      <c r="F217" s="76">
        <v>54</v>
      </c>
      <c r="G217" s="76">
        <v>2</v>
      </c>
      <c r="H217" s="76">
        <v>1</v>
      </c>
      <c r="I217" s="76">
        <v>0</v>
      </c>
      <c r="J217" s="76">
        <v>0</v>
      </c>
      <c r="K217" s="76">
        <v>0</v>
      </c>
      <c r="L217" s="76">
        <v>78</v>
      </c>
      <c r="M217" s="76">
        <v>0</v>
      </c>
      <c r="N217" s="76">
        <v>0</v>
      </c>
      <c r="O217" s="59"/>
    </row>
    <row r="218" spans="1:15" s="28" customFormat="1" ht="15" customHeight="1" x14ac:dyDescent="0.25">
      <c r="A218" s="23" t="s">
        <v>64</v>
      </c>
      <c r="B218" s="23">
        <v>176</v>
      </c>
      <c r="C218" s="76">
        <v>20</v>
      </c>
      <c r="D218" s="76">
        <v>309</v>
      </c>
      <c r="E218" s="76">
        <v>0</v>
      </c>
      <c r="F218" s="76">
        <v>60</v>
      </c>
      <c r="G218" s="76">
        <v>0</v>
      </c>
      <c r="H218" s="76">
        <v>2</v>
      </c>
      <c r="I218" s="76">
        <v>1</v>
      </c>
      <c r="J218" s="76">
        <v>2</v>
      </c>
      <c r="K218" s="76">
        <v>0</v>
      </c>
      <c r="L218" s="76">
        <v>72</v>
      </c>
      <c r="M218" s="76">
        <v>0</v>
      </c>
      <c r="N218" s="76">
        <v>0</v>
      </c>
      <c r="O218" s="59"/>
    </row>
    <row r="219" spans="1:15" s="28" customFormat="1" ht="15" customHeight="1" x14ac:dyDescent="0.25">
      <c r="A219" s="24" t="s">
        <v>65</v>
      </c>
      <c r="B219" s="24">
        <v>236</v>
      </c>
      <c r="C219" s="77">
        <v>21</v>
      </c>
      <c r="D219" s="77">
        <v>210</v>
      </c>
      <c r="E219" s="77">
        <v>0</v>
      </c>
      <c r="F219" s="77">
        <v>265</v>
      </c>
      <c r="G219" s="77">
        <v>0</v>
      </c>
      <c r="H219" s="77">
        <v>1</v>
      </c>
      <c r="I219" s="77">
        <v>5</v>
      </c>
      <c r="J219" s="77">
        <v>10</v>
      </c>
      <c r="K219" s="77">
        <v>0</v>
      </c>
      <c r="L219" s="77">
        <v>47</v>
      </c>
      <c r="M219" s="77">
        <v>11</v>
      </c>
      <c r="N219" s="77">
        <v>0</v>
      </c>
      <c r="O219" s="61"/>
    </row>
    <row r="220" spans="1:15" s="95" customFormat="1" x14ac:dyDescent="0.2">
      <c r="A220" s="34" t="s">
        <v>66</v>
      </c>
      <c r="B220" s="37"/>
      <c r="C220" s="51"/>
      <c r="D220" s="97"/>
      <c r="E220" s="98"/>
      <c r="F220" s="98"/>
      <c r="G220" s="97"/>
      <c r="H220" s="97"/>
      <c r="I220" s="97"/>
      <c r="J220" s="97"/>
      <c r="K220" s="97"/>
      <c r="L220" s="97"/>
      <c r="M220" s="97"/>
      <c r="N220" s="97"/>
      <c r="O220" s="99"/>
    </row>
    <row r="221" spans="1:15" s="95" customFormat="1" x14ac:dyDescent="0.2">
      <c r="A221" s="36" t="s">
        <v>67</v>
      </c>
      <c r="B221" s="37"/>
      <c r="C221" s="51"/>
      <c r="D221" s="51"/>
      <c r="E221" s="98"/>
      <c r="F221" s="98"/>
      <c r="G221" s="51"/>
      <c r="H221" s="51"/>
      <c r="I221" s="51"/>
      <c r="J221" s="51"/>
      <c r="K221" s="51"/>
      <c r="L221" s="51"/>
      <c r="M221" s="51"/>
      <c r="N221" s="51"/>
      <c r="O221" s="51"/>
    </row>
    <row r="222" spans="1:15" s="95" customFormat="1" x14ac:dyDescent="0.2">
      <c r="A222" s="36" t="s">
        <v>68</v>
      </c>
      <c r="B222" s="37"/>
      <c r="C222" s="51"/>
      <c r="D222" s="51"/>
      <c r="E222" s="98"/>
      <c r="F222" s="98"/>
      <c r="G222" s="51"/>
      <c r="H222" s="51"/>
      <c r="I222" s="51"/>
      <c r="J222" s="51"/>
      <c r="K222" s="51"/>
      <c r="L222" s="51"/>
      <c r="M222" s="51"/>
      <c r="N222" s="51"/>
      <c r="O222" s="51"/>
    </row>
  </sheetData>
  <mergeCells count="32">
    <mergeCell ref="A79:M79"/>
    <mergeCell ref="A81:M81"/>
    <mergeCell ref="A6:O6"/>
    <mergeCell ref="A8:O8"/>
    <mergeCell ref="A10:A12"/>
    <mergeCell ref="E10:O10"/>
    <mergeCell ref="E11:F11"/>
    <mergeCell ref="G11:H11"/>
    <mergeCell ref="I11:J11"/>
    <mergeCell ref="L11:M11"/>
    <mergeCell ref="N11:O11"/>
    <mergeCell ref="B10:B12"/>
    <mergeCell ref="C10:D11"/>
    <mergeCell ref="A156:N156"/>
    <mergeCell ref="A154:N154"/>
    <mergeCell ref="D84:E84"/>
    <mergeCell ref="F84:G84"/>
    <mergeCell ref="I84:J84"/>
    <mergeCell ref="L84:M84"/>
    <mergeCell ref="A83:A85"/>
    <mergeCell ref="B83:M83"/>
    <mergeCell ref="B84:C84"/>
    <mergeCell ref="A158:A161"/>
    <mergeCell ref="B158:N158"/>
    <mergeCell ref="B159:B160"/>
    <mergeCell ref="C159:C160"/>
    <mergeCell ref="D159:E160"/>
    <mergeCell ref="F159:G160"/>
    <mergeCell ref="H159:J159"/>
    <mergeCell ref="K159:K160"/>
    <mergeCell ref="L159:L160"/>
    <mergeCell ref="M159:N160"/>
  </mergeCells>
  <phoneticPr fontId="4" type="noConversion"/>
  <printOptions horizontalCentered="1" verticalCentered="1"/>
  <pageMargins left="0.98425196850393704" right="0" top="0" bottom="0.59055118110236227" header="0" footer="0"/>
  <pageSetup scale="45" firstPageNumber="837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19.13_2017</vt:lpstr>
      <vt:lpstr>'19.13_2017'!A_IMPRESIÓN_IM</vt:lpstr>
      <vt:lpstr>'19.13_2017'!Área_de_impresión</vt:lpstr>
      <vt:lpstr>'19.13_2017'!Imprimir_área_IM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Adriana del Pilar Lopez Monroy</cp:lastModifiedBy>
  <cp:lastPrinted>2015-03-17T21:07:09Z</cp:lastPrinted>
  <dcterms:created xsi:type="dcterms:W3CDTF">2009-02-19T13:21:58Z</dcterms:created>
  <dcterms:modified xsi:type="dcterms:W3CDTF">2018-02-19T19:35:52Z</dcterms:modified>
</cp:coreProperties>
</file>